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4931FEC-CA48-4DEC-BFB5-9E9E30C5C1C3}" xr6:coauthVersionLast="47" xr6:coauthVersionMax="47" xr10:uidLastSave="{00000000-0000-0000-0000-000000000000}"/>
  <workbookProtection workbookAlgorithmName="SHA-512" workbookHashValue="v6Yp9USwlZ++sEGAei2zGjWRXMbkLbSESIJ299AMFmHgDGiVWS7QOI2CYf2V3arr1vwbaCeUQPBI2QmGoF0QpA==" workbookSaltValue="V47ua0ANipY/jBSHXTiFUA==" workbookSpinCount="100000" lockStructure="1"/>
  <bookViews>
    <workbookView xWindow="28680" yWindow="-120" windowWidth="29040" windowHeight="15840" activeTab="1" xr2:uid="{00000000-000D-0000-FFFF-FFFF00000000}"/>
  </bookViews>
  <sheets>
    <sheet name="チェックシート" sheetId="13" r:id="rId1"/>
    <sheet name="スコアリング" sheetId="1" r:id="rId2"/>
    <sheet name="プルダウン" sheetId="3" state="hidden" r:id="rId3"/>
    <sheet name="判定_エラー表示" sheetId="10" state="hidden" r:id="rId4"/>
    <sheet name="修正履歴" sheetId="12" state="hidden" r:id="rId5"/>
  </sheets>
  <definedNames>
    <definedName name="_xlnm.Print_Area" localSheetId="1">スコアリング!$A$1:$Q$135</definedName>
    <definedName name="_xlnm.Print_Area" localSheetId="0">チェックシート!$A$1:$AL$60</definedName>
    <definedName name="_xlnm.Print_Titles" localSheetId="1">スコアリング!$1:$2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 i="13" l="1"/>
  <c r="C3" i="10" l="1"/>
  <c r="D3" i="10"/>
  <c r="B7" i="10"/>
  <c r="C7" i="10"/>
  <c r="D7" i="10"/>
  <c r="B9" i="10"/>
  <c r="C9" i="10"/>
  <c r="D9" i="10" s="1"/>
  <c r="D14" i="10"/>
  <c r="E14" i="10"/>
  <c r="F14" i="10"/>
  <c r="D15" i="10"/>
  <c r="E15" i="10"/>
  <c r="F15" i="10"/>
  <c r="D16" i="10"/>
  <c r="E16" i="10"/>
  <c r="F16" i="10"/>
  <c r="D17" i="10"/>
  <c r="E17" i="10"/>
  <c r="F17" i="10"/>
  <c r="D18" i="10"/>
  <c r="E18" i="10"/>
  <c r="F18" i="10"/>
  <c r="D19" i="10"/>
  <c r="E19" i="10"/>
  <c r="F19" i="10"/>
  <c r="D20" i="10"/>
  <c r="E20" i="10"/>
  <c r="F20" i="10"/>
  <c r="D21" i="10"/>
  <c r="E21" i="10"/>
  <c r="F21" i="10"/>
  <c r="D22" i="10"/>
  <c r="E22" i="10"/>
  <c r="F22" i="10"/>
  <c r="D23" i="10"/>
  <c r="E23" i="10"/>
  <c r="F23" i="10"/>
  <c r="D24" i="10"/>
  <c r="E24" i="10"/>
  <c r="F24" i="10"/>
  <c r="D25" i="10"/>
  <c r="E25" i="10"/>
  <c r="F25" i="10"/>
  <c r="D31" i="10"/>
  <c r="E31" i="10"/>
  <c r="F31" i="10"/>
  <c r="D32" i="10"/>
  <c r="E32" i="10"/>
  <c r="F32" i="10"/>
  <c r="D33" i="10"/>
  <c r="E33" i="10"/>
  <c r="F33" i="10"/>
  <c r="D34" i="10"/>
  <c r="E34" i="10"/>
  <c r="F34" i="10"/>
  <c r="D35" i="10"/>
  <c r="E35" i="10"/>
  <c r="F35" i="10"/>
  <c r="D36" i="10"/>
  <c r="E36" i="10"/>
  <c r="F36" i="10"/>
  <c r="D37" i="10"/>
  <c r="E37" i="10"/>
  <c r="F37" i="10"/>
  <c r="D38" i="10"/>
  <c r="E38" i="10"/>
  <c r="F38" i="10"/>
  <c r="D39" i="10"/>
  <c r="E39" i="10"/>
  <c r="F39" i="10"/>
  <c r="D40" i="10"/>
  <c r="E40" i="10"/>
  <c r="F40" i="10"/>
  <c r="D41" i="10"/>
  <c r="E41" i="10"/>
  <c r="F41" i="10"/>
  <c r="D42" i="10"/>
  <c r="E42" i="10"/>
  <c r="F42" i="10"/>
  <c r="G3" i="10" l="1"/>
  <c r="H3" i="10" s="1"/>
  <c r="D51" i="1"/>
  <c r="F70" i="1"/>
  <c r="H70" i="1"/>
  <c r="G34" i="10"/>
  <c r="H34" i="10" s="1"/>
  <c r="G41" i="10"/>
  <c r="H41" i="10" s="1"/>
  <c r="D70" i="1"/>
  <c r="G18" i="10"/>
  <c r="H18" i="10" s="1"/>
  <c r="G40" i="10"/>
  <c r="H40" i="10" s="1"/>
  <c r="G32" i="10"/>
  <c r="H32" i="10" s="1"/>
  <c r="G19" i="10"/>
  <c r="H19" i="10" s="1"/>
  <c r="G38" i="10"/>
  <c r="H38" i="10" s="1"/>
  <c r="G42" i="10"/>
  <c r="H42" i="10" s="1"/>
  <c r="G39" i="10"/>
  <c r="H39" i="10" s="1"/>
  <c r="G36" i="10"/>
  <c r="H36" i="10" s="1"/>
  <c r="G15" i="10"/>
  <c r="H15" i="10" s="1"/>
  <c r="G23" i="10"/>
  <c r="H23" i="10" s="1"/>
  <c r="G33" i="10"/>
  <c r="H33" i="10" s="1"/>
  <c r="G25" i="10"/>
  <c r="H25" i="10" s="1"/>
  <c r="G20" i="10"/>
  <c r="H20" i="10" s="1"/>
  <c r="G35" i="10"/>
  <c r="H35" i="10" s="1"/>
  <c r="G22" i="10"/>
  <c r="H22" i="10" s="1"/>
  <c r="G17" i="10"/>
  <c r="H17" i="10" s="1"/>
  <c r="G37" i="10"/>
  <c r="H37" i="10" s="1"/>
  <c r="G24" i="10"/>
  <c r="H24" i="10" s="1"/>
  <c r="G21" i="10"/>
  <c r="H21" i="10" s="1"/>
  <c r="G16" i="10"/>
  <c r="H16" i="10" s="1"/>
  <c r="G31" i="10"/>
  <c r="H31" i="10" s="1"/>
  <c r="G14" i="10"/>
  <c r="H14" i="10" s="1"/>
  <c r="F51" i="1"/>
  <c r="H51" i="1"/>
  <c r="Q80" i="1" l="1"/>
  <c r="Q72" i="1"/>
  <c r="Q59" i="1"/>
  <c r="Q74" i="1"/>
  <c r="Q82" i="1"/>
  <c r="Q76" i="1"/>
  <c r="Q77" i="1"/>
  <c r="Q73" i="1"/>
  <c r="Q79" i="1"/>
  <c r="Q75" i="1"/>
  <c r="Q83" i="1"/>
  <c r="Q53" i="1"/>
  <c r="Q78" i="1"/>
  <c r="Q81" i="1"/>
  <c r="Q62" i="1" l="1"/>
  <c r="Q54" i="1"/>
  <c r="Q63" i="1"/>
  <c r="Q57" i="1"/>
  <c r="Q60" i="1"/>
  <c r="Q55" i="1"/>
  <c r="Q58" i="1"/>
  <c r="Q64" i="1"/>
  <c r="Q56" i="1"/>
  <c r="Q61" i="1"/>
  <c r="B15" i="1" l="1"/>
  <c r="B18" i="1" s="1"/>
  <c r="B22" i="1" l="1"/>
  <c r="B27" i="1" s="1"/>
  <c r="B33" i="1" s="1"/>
  <c r="B42" i="1" s="1"/>
  <c r="B48" i="1" s="1"/>
  <c r="B67" i="1" s="1"/>
  <c r="B86" i="1" l="1"/>
  <c r="B92" i="1" l="1"/>
  <c r="B99" i="1" l="1"/>
  <c r="B101" i="1" l="1"/>
  <c r="B104" i="1" l="1"/>
  <c r="B111" i="1" l="1"/>
  <c r="B117" i="1" s="1"/>
  <c r="B127" i="1" l="1"/>
</calcChain>
</file>

<file path=xl/sharedStrings.xml><?xml version="1.0" encoding="utf-8"?>
<sst xmlns="http://schemas.openxmlformats.org/spreadsheetml/2006/main" count="540" uniqueCount="318">
  <si>
    <t>提出時確認用チェックシート</t>
    <rPh sb="0" eb="2">
      <t>テイシュツ</t>
    </rPh>
    <rPh sb="2" eb="3">
      <t>ジ</t>
    </rPh>
    <rPh sb="3" eb="6">
      <t>カクニンヨウ</t>
    </rPh>
    <phoneticPr fontId="3"/>
  </si>
  <si>
    <t>回答用スコアリングシートの提出時に以下の内容を確認し、チェックして提出してください。</t>
    <rPh sb="0" eb="2">
      <t>カイトウ</t>
    </rPh>
    <rPh sb="2" eb="3">
      <t>ヨウ</t>
    </rPh>
    <rPh sb="13" eb="15">
      <t>テイシュツ</t>
    </rPh>
    <rPh sb="15" eb="16">
      <t>ジ</t>
    </rPh>
    <rPh sb="17" eb="19">
      <t>イカ</t>
    </rPh>
    <rPh sb="20" eb="22">
      <t>ナイヨウ</t>
    </rPh>
    <rPh sb="23" eb="25">
      <t>カクニン</t>
    </rPh>
    <rPh sb="33" eb="35">
      <t>テイシュツ</t>
    </rPh>
    <phoneticPr fontId="19"/>
  </si>
  <si>
    <t>エビデンスに明示を要する事項等の詳細については手引書をご参照ください。</t>
    <rPh sb="6" eb="8">
      <t>メイジ</t>
    </rPh>
    <rPh sb="9" eb="10">
      <t>ヨウ</t>
    </rPh>
    <rPh sb="12" eb="14">
      <t>ジコウ</t>
    </rPh>
    <rPh sb="14" eb="15">
      <t>トウ</t>
    </rPh>
    <rPh sb="16" eb="18">
      <t>ショウサイ</t>
    </rPh>
    <rPh sb="23" eb="26">
      <t>テビキショ</t>
    </rPh>
    <rPh sb="28" eb="30">
      <t>サンショウ</t>
    </rPh>
    <phoneticPr fontId="19"/>
  </si>
  <si>
    <t>【回答用スコアリングシートの記載内容】</t>
    <rPh sb="1" eb="3">
      <t>カイトウ</t>
    </rPh>
    <rPh sb="3" eb="4">
      <t>ヨウ</t>
    </rPh>
    <rPh sb="14" eb="16">
      <t>キサイ</t>
    </rPh>
    <rPh sb="16" eb="18">
      <t>ナイヨウ</t>
    </rPh>
    <phoneticPr fontId="19"/>
  </si>
  <si>
    <t>↓運営主体記載欄のため回答記入は不要</t>
    <rPh sb="1" eb="3">
      <t>ウンエイ</t>
    </rPh>
    <rPh sb="3" eb="5">
      <t>シュタイ</t>
    </rPh>
    <rPh sb="5" eb="7">
      <t>キサイ</t>
    </rPh>
    <rPh sb="7" eb="8">
      <t>ラン</t>
    </rPh>
    <rPh sb="11" eb="13">
      <t>カイトウ</t>
    </rPh>
    <rPh sb="13" eb="15">
      <t>キニュウ</t>
    </rPh>
    <rPh sb="16" eb="18">
      <t>フヨウ</t>
    </rPh>
    <phoneticPr fontId="19"/>
  </si>
  <si>
    <t>水害リスクの回答は水害リスクレポートの内容と整合していますか。</t>
    <rPh sb="0" eb="2">
      <t>スイガイ</t>
    </rPh>
    <rPh sb="6" eb="8">
      <t>カイトウ</t>
    </rPh>
    <rPh sb="9" eb="11">
      <t>スイガイ</t>
    </rPh>
    <rPh sb="19" eb="21">
      <t>ナイヨウ</t>
    </rPh>
    <rPh sb="22" eb="24">
      <t>セイゴウ</t>
    </rPh>
    <phoneticPr fontId="19"/>
  </si>
  <si>
    <t>□</t>
  </si>
  <si>
    <t>【回答用スコアリングシートに添付して提出するエビデンス資料】</t>
    <rPh sb="1" eb="3">
      <t>カイトウ</t>
    </rPh>
    <rPh sb="3" eb="4">
      <t>ヨウ</t>
    </rPh>
    <rPh sb="14" eb="16">
      <t>テンプ</t>
    </rPh>
    <rPh sb="18" eb="20">
      <t>テイシュツ</t>
    </rPh>
    <rPh sb="27" eb="29">
      <t>シリョウ</t>
    </rPh>
    <phoneticPr fontId="19"/>
  </si>
  <si>
    <t>対象不動産の配置図、平面図、立面図、断面図は提出していますか。</t>
    <rPh sb="0" eb="2">
      <t>タイショウ</t>
    </rPh>
    <rPh sb="2" eb="5">
      <t>フドウサン</t>
    </rPh>
    <rPh sb="6" eb="8">
      <t>ハイチ</t>
    </rPh>
    <rPh sb="8" eb="9">
      <t>ズ</t>
    </rPh>
    <rPh sb="10" eb="13">
      <t>ヘイメンズ</t>
    </rPh>
    <rPh sb="14" eb="17">
      <t>リツメンズ</t>
    </rPh>
    <rPh sb="18" eb="21">
      <t>ダンメンズ</t>
    </rPh>
    <rPh sb="22" eb="24">
      <t>テイシュツ</t>
    </rPh>
    <phoneticPr fontId="19"/>
  </si>
  <si>
    <t>（平面図は最も低い開口部の記載がある1階平面図等、立面図及び断面図はすべての面を提出してください）</t>
    <rPh sb="1" eb="4">
      <t>ヘイメンズ</t>
    </rPh>
    <rPh sb="5" eb="6">
      <t>モット</t>
    </rPh>
    <rPh sb="7" eb="8">
      <t>ヒク</t>
    </rPh>
    <rPh sb="9" eb="12">
      <t>カイコウブ</t>
    </rPh>
    <rPh sb="13" eb="15">
      <t>キサイ</t>
    </rPh>
    <rPh sb="19" eb="20">
      <t>カイ</t>
    </rPh>
    <rPh sb="20" eb="23">
      <t>ヘイメンズ</t>
    </rPh>
    <rPh sb="23" eb="24">
      <t>トウ</t>
    </rPh>
    <rPh sb="25" eb="28">
      <t>リツメンズ</t>
    </rPh>
    <rPh sb="28" eb="29">
      <t>オヨ</t>
    </rPh>
    <rPh sb="30" eb="33">
      <t>ダンメンズ</t>
    </rPh>
    <rPh sb="38" eb="39">
      <t>メン</t>
    </rPh>
    <rPh sb="40" eb="42">
      <t>テイシュツ</t>
    </rPh>
    <phoneticPr fontId="19"/>
  </si>
  <si>
    <t>下記の確認事項に必要なエビデンスについて、明示を要する事項を記載して提出していますか。</t>
    <rPh sb="0" eb="2">
      <t>カキ</t>
    </rPh>
    <rPh sb="3" eb="5">
      <t>カクニン</t>
    </rPh>
    <rPh sb="5" eb="7">
      <t>ジコウ</t>
    </rPh>
    <rPh sb="8" eb="10">
      <t>ヒツヨウ</t>
    </rPh>
    <rPh sb="21" eb="23">
      <t>メイジ</t>
    </rPh>
    <rPh sb="24" eb="25">
      <t>ヨウ</t>
    </rPh>
    <rPh sb="27" eb="29">
      <t>ジコウ</t>
    </rPh>
    <rPh sb="30" eb="32">
      <t>キサイ</t>
    </rPh>
    <rPh sb="34" eb="36">
      <t>テイシュツ</t>
    </rPh>
    <phoneticPr fontId="19"/>
  </si>
  <si>
    <t>（提出した資料にチェックを入れ、【　】に資料名、図面名称、図面番号、ファイル名等を記載してください）</t>
    <rPh sb="1" eb="3">
      <t>テイシュツ</t>
    </rPh>
    <rPh sb="5" eb="7">
      <t>シリョウ</t>
    </rPh>
    <rPh sb="13" eb="14">
      <t>イ</t>
    </rPh>
    <rPh sb="20" eb="22">
      <t>シリョウ</t>
    </rPh>
    <rPh sb="22" eb="23">
      <t>メイ</t>
    </rPh>
    <rPh sb="24" eb="26">
      <t>ズメン</t>
    </rPh>
    <rPh sb="26" eb="28">
      <t>メイショウ</t>
    </rPh>
    <rPh sb="29" eb="31">
      <t>ズメン</t>
    </rPh>
    <rPh sb="31" eb="33">
      <t>バンゴウ</t>
    </rPh>
    <rPh sb="38" eb="39">
      <t>メイ</t>
    </rPh>
    <rPh sb="39" eb="40">
      <t>トウ</t>
    </rPh>
    <rPh sb="41" eb="43">
      <t>キサイ</t>
    </rPh>
    <phoneticPr fontId="19"/>
  </si>
  <si>
    <t>必須</t>
    <rPh sb="0" eb="2">
      <t>ヒッス</t>
    </rPh>
    <phoneticPr fontId="19"/>
  </si>
  <si>
    <t>A. 平面図・断面図等：建物の高さ基準点とその標高が分かる資料
（例：配置図、1階平面図、断面図、国土地理院図等）</t>
    <rPh sb="3" eb="6">
      <t>ヘイメンズ</t>
    </rPh>
    <rPh sb="7" eb="10">
      <t>ダンメンズ</t>
    </rPh>
    <rPh sb="10" eb="11">
      <t>トウ</t>
    </rPh>
    <rPh sb="12" eb="14">
      <t>タテモノ</t>
    </rPh>
    <rPh sb="15" eb="16">
      <t>タカ</t>
    </rPh>
    <rPh sb="17" eb="20">
      <t>キジュンテン</t>
    </rPh>
    <rPh sb="23" eb="25">
      <t>ヒョウコウ</t>
    </rPh>
    <rPh sb="26" eb="27">
      <t>ワ</t>
    </rPh>
    <rPh sb="29" eb="31">
      <t>シリョウ</t>
    </rPh>
    <rPh sb="33" eb="34">
      <t>レイ</t>
    </rPh>
    <rPh sb="35" eb="37">
      <t>ハイチ</t>
    </rPh>
    <rPh sb="37" eb="38">
      <t>ズ</t>
    </rPh>
    <rPh sb="40" eb="41">
      <t>カイ</t>
    </rPh>
    <rPh sb="41" eb="44">
      <t>ヘイメンズ</t>
    </rPh>
    <rPh sb="45" eb="48">
      <t>ダンメンズ</t>
    </rPh>
    <rPh sb="49" eb="51">
      <t>コクド</t>
    </rPh>
    <rPh sb="51" eb="53">
      <t>チリ</t>
    </rPh>
    <rPh sb="53" eb="54">
      <t>イン</t>
    </rPh>
    <rPh sb="54" eb="55">
      <t>ズ</t>
    </rPh>
    <rPh sb="55" eb="56">
      <t>トウ</t>
    </rPh>
    <phoneticPr fontId="19"/>
  </si>
  <si>
    <t>資料名等【</t>
    <rPh sb="0" eb="2">
      <t>シリョウ</t>
    </rPh>
    <rPh sb="2" eb="3">
      <t>メイ</t>
    </rPh>
    <rPh sb="3" eb="4">
      <t>トウ</t>
    </rPh>
    <phoneticPr fontId="19"/>
  </si>
  <si>
    <t>こちらに資料名、図面名称、図面番号、ファイル名等を記載してください。</t>
    <rPh sb="4" eb="6">
      <t>シリョウ</t>
    </rPh>
    <rPh sb="6" eb="7">
      <t>メイ</t>
    </rPh>
    <rPh sb="8" eb="10">
      <t>ズメン</t>
    </rPh>
    <rPh sb="10" eb="12">
      <t>メイショウ</t>
    </rPh>
    <rPh sb="13" eb="15">
      <t>ズメン</t>
    </rPh>
    <rPh sb="15" eb="17">
      <t>バンゴウ</t>
    </rPh>
    <rPh sb="22" eb="23">
      <t>メイ</t>
    </rPh>
    <rPh sb="23" eb="24">
      <t>トウ</t>
    </rPh>
    <rPh sb="25" eb="27">
      <t>キサイ</t>
    </rPh>
    <phoneticPr fontId="19"/>
  </si>
  <si>
    <t>】</t>
    <phoneticPr fontId="19"/>
  </si>
  <si>
    <t>B. 水防ラインの有無とその高さ、浸水ルート、及び開口部の高さが分かる資料
（例：配置図、1階平面図、断面図、立面図等）</t>
    <rPh sb="3" eb="5">
      <t>スイボウ</t>
    </rPh>
    <rPh sb="9" eb="11">
      <t>ウム</t>
    </rPh>
    <rPh sb="14" eb="15">
      <t>タカ</t>
    </rPh>
    <rPh sb="17" eb="19">
      <t>シンスイ</t>
    </rPh>
    <rPh sb="23" eb="24">
      <t>オヨ</t>
    </rPh>
    <rPh sb="25" eb="28">
      <t>カイコウブ</t>
    </rPh>
    <rPh sb="29" eb="30">
      <t>タカ</t>
    </rPh>
    <rPh sb="32" eb="33">
      <t>ワ</t>
    </rPh>
    <rPh sb="35" eb="37">
      <t>シリョウ</t>
    </rPh>
    <rPh sb="39" eb="40">
      <t>レイ</t>
    </rPh>
    <rPh sb="41" eb="43">
      <t>ハイチ</t>
    </rPh>
    <rPh sb="43" eb="44">
      <t>ズ</t>
    </rPh>
    <rPh sb="46" eb="47">
      <t>カイ</t>
    </rPh>
    <rPh sb="47" eb="50">
      <t>ヘイメンズ</t>
    </rPh>
    <rPh sb="51" eb="54">
      <t>ダンメンズ</t>
    </rPh>
    <rPh sb="55" eb="58">
      <t>リツメンズ</t>
    </rPh>
    <rPh sb="58" eb="59">
      <t>トウ</t>
    </rPh>
    <phoneticPr fontId="19"/>
  </si>
  <si>
    <t>適宜</t>
    <rPh sb="0" eb="2">
      <t>テキギ</t>
    </rPh>
    <phoneticPr fontId="19"/>
  </si>
  <si>
    <r>
      <t>C. 設備ごとの止水対策が分かる資料　</t>
    </r>
    <r>
      <rPr>
        <sz val="8"/>
        <color theme="1"/>
        <rFont val="メイリオ"/>
        <family val="3"/>
        <charset val="128"/>
      </rPr>
      <t>※設備ごとに止水対策を施している場合に必要</t>
    </r>
    <r>
      <rPr>
        <sz val="10"/>
        <color theme="1"/>
        <rFont val="メイリオ"/>
        <family val="3"/>
        <charset val="128"/>
      </rPr>
      <t xml:space="preserve">
（例：完成図、仕様書等）</t>
    </r>
    <rPh sb="3" eb="5">
      <t>セツビ</t>
    </rPh>
    <rPh sb="8" eb="10">
      <t>シスイ</t>
    </rPh>
    <rPh sb="10" eb="12">
      <t>タイサク</t>
    </rPh>
    <rPh sb="13" eb="14">
      <t>ワ</t>
    </rPh>
    <rPh sb="16" eb="18">
      <t>シリョウ</t>
    </rPh>
    <rPh sb="38" eb="40">
      <t>ヒツヨウ</t>
    </rPh>
    <rPh sb="48" eb="51">
      <t>シヨウショ</t>
    </rPh>
    <phoneticPr fontId="19"/>
  </si>
  <si>
    <r>
      <t>D. 浸水防止用設備（防水板や土嚢等）の性能が分かる資料　</t>
    </r>
    <r>
      <rPr>
        <sz val="8"/>
        <color theme="1"/>
        <rFont val="メイリオ"/>
        <family val="3"/>
        <charset val="128"/>
      </rPr>
      <t>※一般的な性能を超える場合に必要</t>
    </r>
    <r>
      <rPr>
        <sz val="10"/>
        <color theme="1"/>
        <rFont val="メイリオ"/>
        <family val="3"/>
        <charset val="128"/>
      </rPr>
      <t xml:space="preserve">
（例：カタログ、完成図、仕様書等）</t>
    </r>
    <rPh sb="3" eb="5">
      <t>シンスイ</t>
    </rPh>
    <rPh sb="5" eb="8">
      <t>ボウシヨウ</t>
    </rPh>
    <rPh sb="8" eb="10">
      <t>セツビ</t>
    </rPh>
    <rPh sb="20" eb="22">
      <t>セイノウ</t>
    </rPh>
    <rPh sb="23" eb="24">
      <t>ワ</t>
    </rPh>
    <rPh sb="26" eb="28">
      <t>シリョウ</t>
    </rPh>
    <phoneticPr fontId="19"/>
  </si>
  <si>
    <r>
      <t>E. 逆流防止弁等の有無等が分かる資料</t>
    </r>
    <r>
      <rPr>
        <sz val="8"/>
        <color theme="1"/>
        <rFont val="メイリオ"/>
        <family val="3"/>
        <charset val="128"/>
      </rPr>
      <t>　※逆流防止対策をしている場合に必要</t>
    </r>
    <r>
      <rPr>
        <sz val="10"/>
        <color theme="1"/>
        <rFont val="メイリオ"/>
        <family val="3"/>
        <charset val="128"/>
      </rPr>
      <t xml:space="preserve">
（例：排水系統図等）</t>
    </r>
    <rPh sb="3" eb="5">
      <t>ギャクリュウ</t>
    </rPh>
    <rPh sb="5" eb="7">
      <t>ボウシ</t>
    </rPh>
    <rPh sb="7" eb="8">
      <t>ベン</t>
    </rPh>
    <rPh sb="8" eb="9">
      <t>トウ</t>
    </rPh>
    <rPh sb="10" eb="12">
      <t>ウム</t>
    </rPh>
    <rPh sb="12" eb="13">
      <t>トウ</t>
    </rPh>
    <rPh sb="14" eb="15">
      <t>ワ</t>
    </rPh>
    <rPh sb="17" eb="19">
      <t>シリョウ</t>
    </rPh>
    <phoneticPr fontId="19"/>
  </si>
  <si>
    <r>
      <t>F. 災害対応LPガスシステムの有無等が分かる資料　</t>
    </r>
    <r>
      <rPr>
        <sz val="8"/>
        <color theme="1"/>
        <rFont val="メイリオ"/>
        <family val="3"/>
        <charset val="128"/>
      </rPr>
      <t>※災害対応LPガスシステムを採用している場合に必要</t>
    </r>
    <r>
      <rPr>
        <sz val="10"/>
        <color theme="1"/>
        <rFont val="メイリオ"/>
        <family val="3"/>
        <charset val="128"/>
      </rPr>
      <t xml:space="preserve">
（例：設備図、仕様書、カタログ等）</t>
    </r>
    <rPh sb="3" eb="5">
      <t>サイガイ</t>
    </rPh>
    <rPh sb="5" eb="7">
      <t>タイオウ</t>
    </rPh>
    <rPh sb="16" eb="18">
      <t>ウム</t>
    </rPh>
    <rPh sb="18" eb="19">
      <t>トウ</t>
    </rPh>
    <rPh sb="20" eb="21">
      <t>ワ</t>
    </rPh>
    <rPh sb="23" eb="25">
      <t>シリョウ</t>
    </rPh>
    <phoneticPr fontId="19"/>
  </si>
  <si>
    <r>
      <t>G. 地域貢献や先進的取組の内容が分かる資料　</t>
    </r>
    <r>
      <rPr>
        <sz val="8"/>
        <color theme="1"/>
        <rFont val="メイリオ"/>
        <family val="3"/>
        <charset val="128"/>
      </rPr>
      <t>※独自の取組を行っている場合に必要</t>
    </r>
    <r>
      <rPr>
        <sz val="10"/>
        <color theme="1"/>
        <rFont val="メイリオ"/>
        <family val="3"/>
        <charset val="128"/>
      </rPr>
      <t xml:space="preserve">
（例：協定書、商品パンフレット等）　</t>
    </r>
    <rPh sb="3" eb="5">
      <t>チイキ</t>
    </rPh>
    <rPh sb="5" eb="7">
      <t>コウケン</t>
    </rPh>
    <rPh sb="8" eb="11">
      <t>センシンテキ</t>
    </rPh>
    <rPh sb="11" eb="13">
      <t>トリクミ</t>
    </rPh>
    <rPh sb="14" eb="16">
      <t>ナイヨウ</t>
    </rPh>
    <rPh sb="17" eb="18">
      <t>ワ</t>
    </rPh>
    <rPh sb="20" eb="22">
      <t>シリョウ</t>
    </rPh>
    <phoneticPr fontId="19"/>
  </si>
  <si>
    <t>選択</t>
    <rPh sb="0" eb="2">
      <t>センタク</t>
    </rPh>
    <phoneticPr fontId="19"/>
  </si>
  <si>
    <r>
      <t>H. 建物の再調達価格が分かる資料</t>
    </r>
    <r>
      <rPr>
        <sz val="8"/>
        <color theme="1"/>
        <rFont val="メイリオ"/>
        <family val="3"/>
        <charset val="128"/>
      </rPr>
      <t xml:space="preserve"> 　※無償オプションを評価を希望している場合に必要</t>
    </r>
    <r>
      <rPr>
        <sz val="10"/>
        <color theme="1"/>
        <rFont val="メイリオ"/>
        <family val="3"/>
        <charset val="128"/>
      </rPr>
      <t xml:space="preserve">
（例：エンジニアリングレポートの記載箇所の写し、工事費内訳書の写し等）</t>
    </r>
    <rPh sb="3" eb="5">
      <t>タテモノ</t>
    </rPh>
    <rPh sb="6" eb="9">
      <t>サイチョウタツ</t>
    </rPh>
    <rPh sb="9" eb="11">
      <t>カカク</t>
    </rPh>
    <rPh sb="12" eb="13">
      <t>ワ</t>
    </rPh>
    <rPh sb="15" eb="17">
      <t>シリョウ</t>
    </rPh>
    <rPh sb="59" eb="61">
      <t>キサイ</t>
    </rPh>
    <rPh sb="61" eb="63">
      <t>カショ</t>
    </rPh>
    <rPh sb="64" eb="65">
      <t>ウツ</t>
    </rPh>
    <rPh sb="74" eb="75">
      <t>ウツ</t>
    </rPh>
    <phoneticPr fontId="19"/>
  </si>
  <si>
    <t>【その他】</t>
    <rPh sb="3" eb="4">
      <t>タ</t>
    </rPh>
    <phoneticPr fontId="19"/>
  </si>
  <si>
    <t>エビデンス資料の他に添付した資料はありますか。（例：商品パンフレット等）</t>
    <rPh sb="5" eb="7">
      <t>シリョウ</t>
    </rPh>
    <rPh sb="8" eb="9">
      <t>ホカ</t>
    </rPh>
    <rPh sb="10" eb="12">
      <t>テンプ</t>
    </rPh>
    <phoneticPr fontId="19"/>
  </si>
  <si>
    <t>ResReal 不動産レジリエンス認証（水害版）回答用スコアリングシート</t>
    <rPh sb="8" eb="11">
      <t>フドウサン</t>
    </rPh>
    <rPh sb="17" eb="19">
      <t>ニンショウ</t>
    </rPh>
    <rPh sb="20" eb="22">
      <t>スイガイ</t>
    </rPh>
    <rPh sb="22" eb="23">
      <t>バン</t>
    </rPh>
    <rPh sb="24" eb="26">
      <t>カイトウ</t>
    </rPh>
    <rPh sb="26" eb="27">
      <t>ヨウ</t>
    </rPh>
    <phoneticPr fontId="6"/>
  </si>
  <si>
    <r>
      <t>手引書の記載をよく読み</t>
    </r>
    <r>
      <rPr>
        <sz val="11"/>
        <color rgb="FF0070C0"/>
        <rFont val="Meiryo UI"/>
        <family val="3"/>
        <charset val="128"/>
      </rPr>
      <t>、</t>
    </r>
    <r>
      <rPr>
        <sz val="11"/>
        <color rgb="FFFF0000"/>
        <rFont val="Meiryo UI"/>
        <family val="3"/>
        <charset val="128"/>
      </rPr>
      <t>必要資料等を確認の上、以下の問にお答えください。</t>
    </r>
    <rPh sb="0" eb="3">
      <t>テビキショ</t>
    </rPh>
    <rPh sb="4" eb="6">
      <t>キサイ</t>
    </rPh>
    <rPh sb="9" eb="10">
      <t>ヨ</t>
    </rPh>
    <rPh sb="12" eb="14">
      <t>ヒツヨウ</t>
    </rPh>
    <rPh sb="14" eb="16">
      <t>シリョウ</t>
    </rPh>
    <rPh sb="16" eb="17">
      <t>トウ</t>
    </rPh>
    <rPh sb="18" eb="20">
      <t>カクニン</t>
    </rPh>
    <rPh sb="21" eb="22">
      <t>ウエ</t>
    </rPh>
    <rPh sb="23" eb="25">
      <t>イカ</t>
    </rPh>
    <rPh sb="26" eb="27">
      <t>トイ</t>
    </rPh>
    <rPh sb="29" eb="30">
      <t>コタ</t>
    </rPh>
    <phoneticPr fontId="6"/>
  </si>
  <si>
    <t>【基本情報】</t>
    <rPh sb="1" eb="3">
      <t>キホン</t>
    </rPh>
    <rPh sb="3" eb="5">
      <t>ジョウホウ</t>
    </rPh>
    <phoneticPr fontId="3"/>
  </si>
  <si>
    <t>対象不動産</t>
    <rPh sb="0" eb="2">
      <t>タイショウ</t>
    </rPh>
    <rPh sb="2" eb="5">
      <t>フドウサン</t>
    </rPh>
    <phoneticPr fontId="3"/>
  </si>
  <si>
    <t>依頼者</t>
    <rPh sb="0" eb="3">
      <t>イライシャ</t>
    </rPh>
    <phoneticPr fontId="6"/>
  </si>
  <si>
    <t>物件名</t>
    <rPh sb="0" eb="2">
      <t>ブッケン</t>
    </rPh>
    <rPh sb="2" eb="3">
      <t>メイ</t>
    </rPh>
    <phoneticPr fontId="6"/>
  </si>
  <si>
    <t>竣工年月</t>
    <rPh sb="0" eb="2">
      <t>シュンコウ</t>
    </rPh>
    <rPh sb="2" eb="3">
      <t>ネン</t>
    </rPh>
    <rPh sb="3" eb="4">
      <t>ゲツ</t>
    </rPh>
    <phoneticPr fontId="6"/>
  </si>
  <si>
    <t>年</t>
    <rPh sb="0" eb="1">
      <t>ネン</t>
    </rPh>
    <phoneticPr fontId="6"/>
  </si>
  <si>
    <t>月</t>
    <rPh sb="0" eb="1">
      <t>ゲツ</t>
    </rPh>
    <phoneticPr fontId="6"/>
  </si>
  <si>
    <t>住所（住居表示）</t>
    <rPh sb="0" eb="2">
      <t>ジュウショ</t>
    </rPh>
    <rPh sb="3" eb="5">
      <t>ジュウキョ</t>
    </rPh>
    <rPh sb="5" eb="7">
      <t>ヒョウジ</t>
    </rPh>
    <phoneticPr fontId="6"/>
  </si>
  <si>
    <t>用途</t>
    <rPh sb="0" eb="2">
      <t>ヨウト</t>
    </rPh>
    <phoneticPr fontId="6"/>
  </si>
  <si>
    <t>延床面積</t>
    <rPh sb="0" eb="2">
      <t>ノベユカ</t>
    </rPh>
    <rPh sb="2" eb="4">
      <t>メンセキ</t>
    </rPh>
    <phoneticPr fontId="6"/>
  </si>
  <si>
    <t>階数　</t>
    <rPh sb="0" eb="2">
      <t>カイスウ</t>
    </rPh>
    <phoneticPr fontId="6"/>
  </si>
  <si>
    <t>地上</t>
    <rPh sb="0" eb="2">
      <t>チジョウ</t>
    </rPh>
    <phoneticPr fontId="6"/>
  </si>
  <si>
    <t>地下</t>
    <rPh sb="0" eb="2">
      <t>チカ</t>
    </rPh>
    <phoneticPr fontId="6"/>
  </si>
  <si>
    <t>【水害リスク評価】</t>
    <rPh sb="1" eb="3">
      <t>スイガイ</t>
    </rPh>
    <rPh sb="6" eb="8">
      <t>ヒョウカ</t>
    </rPh>
    <phoneticPr fontId="3"/>
  </si>
  <si>
    <t>外水氾濫</t>
    <rPh sb="0" eb="1">
      <t>ソト</t>
    </rPh>
    <rPh sb="1" eb="2">
      <t>ミズ</t>
    </rPh>
    <rPh sb="2" eb="4">
      <t>ハンラン</t>
    </rPh>
    <phoneticPr fontId="6"/>
  </si>
  <si>
    <t>水害リスクレポートの記載に基づき回答をご入力ください。</t>
    <rPh sb="10" eb="12">
      <t>キサイ</t>
    </rPh>
    <rPh sb="13" eb="14">
      <t>モト</t>
    </rPh>
    <rPh sb="16" eb="18">
      <t>カイトウ</t>
    </rPh>
    <rPh sb="20" eb="22">
      <t>ニュウリョク</t>
    </rPh>
    <phoneticPr fontId="6"/>
  </si>
  <si>
    <t>頑強性（立地）</t>
    <rPh sb="0" eb="2">
      <t>ガンキョウ</t>
    </rPh>
    <rPh sb="2" eb="3">
      <t>セイ</t>
    </rPh>
    <rPh sb="4" eb="6">
      <t>リッチ</t>
    </rPh>
    <phoneticPr fontId="3"/>
  </si>
  <si>
    <t>　想定最大規模の降雨時における外水氾濫のリスクに関して確認します。　　</t>
    <rPh sb="1" eb="3">
      <t>ソウテイ</t>
    </rPh>
    <rPh sb="3" eb="5">
      <t>サイダイ</t>
    </rPh>
    <rPh sb="5" eb="7">
      <t>キボ</t>
    </rPh>
    <rPh sb="8" eb="10">
      <t>コウウ</t>
    </rPh>
    <rPh sb="10" eb="11">
      <t>ジ</t>
    </rPh>
    <rPh sb="11" eb="12">
      <t>ウリョウ</t>
    </rPh>
    <rPh sb="15" eb="16">
      <t>ガイ</t>
    </rPh>
    <rPh sb="16" eb="17">
      <t>スイ</t>
    </rPh>
    <rPh sb="17" eb="19">
      <t>ハンラン</t>
    </rPh>
    <rPh sb="24" eb="25">
      <t>カン</t>
    </rPh>
    <rPh sb="27" eb="29">
      <t>カクニン</t>
    </rPh>
    <phoneticPr fontId="3"/>
  </si>
  <si>
    <t>①</t>
    <phoneticPr fontId="3"/>
  </si>
  <si>
    <t>建物敷地内において、想定最大規模の降雨時における、外水氾濫のリスクはありますか。</t>
    <rPh sb="0" eb="2">
      <t>タテモノ</t>
    </rPh>
    <rPh sb="2" eb="4">
      <t>シキチ</t>
    </rPh>
    <rPh sb="4" eb="5">
      <t>ナイ</t>
    </rPh>
    <rPh sb="10" eb="12">
      <t>ソウテイ</t>
    </rPh>
    <rPh sb="12" eb="14">
      <t>サイダイ</t>
    </rPh>
    <rPh sb="14" eb="16">
      <t>キボ</t>
    </rPh>
    <rPh sb="17" eb="19">
      <t>コウウ</t>
    </rPh>
    <rPh sb="19" eb="20">
      <t>ジ</t>
    </rPh>
    <rPh sb="25" eb="26">
      <t>ソト</t>
    </rPh>
    <rPh sb="26" eb="27">
      <t>ミズ</t>
    </rPh>
    <rPh sb="27" eb="29">
      <t>ハンラン</t>
    </rPh>
    <phoneticPr fontId="3"/>
  </si>
  <si>
    <t>②</t>
    <phoneticPr fontId="3"/>
  </si>
  <si>
    <t>問1①において外水氾濫のリスクがある場合、このときの最大浸水位（浸水面の標高（T.P.））は何ｍですか。</t>
    <rPh sb="0" eb="1">
      <t>トイ</t>
    </rPh>
    <rPh sb="7" eb="8">
      <t>ガイ</t>
    </rPh>
    <rPh sb="8" eb="9">
      <t>ミズ</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</si>
  <si>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　年超過確率1/200（200年に一度）規模の降雨時における外水氾濫のリスクに関して確認します。</t>
    <rPh sb="1" eb="2">
      <t>ネン</t>
    </rPh>
    <rPh sb="2" eb="4">
      <t>チョウカ</t>
    </rPh>
    <rPh sb="4" eb="6">
      <t>カクリツ</t>
    </rPh>
    <rPh sb="15" eb="16">
      <t>ネン</t>
    </rPh>
    <rPh sb="17" eb="19">
      <t>イチド</t>
    </rPh>
    <rPh sb="20" eb="22">
      <t>キボ</t>
    </rPh>
    <rPh sb="23" eb="25">
      <t>コウウ</t>
    </rPh>
    <rPh sb="25" eb="26">
      <t>ジ</t>
    </rPh>
    <rPh sb="39" eb="40">
      <t>カン</t>
    </rPh>
    <rPh sb="42" eb="44">
      <t>カクニン</t>
    </rPh>
    <phoneticPr fontId="3"/>
  </si>
  <si>
    <t>建物敷地内において、年超過確率1/200規模の降雨時における、外水氾濫のリスクはありますか。</t>
    <phoneticPr fontId="3"/>
  </si>
  <si>
    <t>問2①において外水氾濫のリスクがある場合、このときの最大浸水位（浸水面の標高（T.P.））は何ｍですか。</t>
    <rPh sb="7" eb="8">
      <t>ガイ</t>
    </rPh>
    <rPh sb="8" eb="9">
      <t>ミズ</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</si>
  <si>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　家屋倒壊等氾濫想定区域（河岸侵食エリア）に関して確認します。</t>
    <rPh sb="15" eb="17">
      <t>シンショク</t>
    </rPh>
    <rPh sb="22" eb="23">
      <t>カン</t>
    </rPh>
    <rPh sb="25" eb="27">
      <t>カクニン</t>
    </rPh>
    <phoneticPr fontId="6"/>
  </si>
  <si>
    <t>建物敷地の一部又は全部が、家屋倒壊等氾濫想定区域（河岸侵食エリア）にありますか。</t>
    <rPh sb="0" eb="2">
      <t>タテモノ</t>
    </rPh>
    <rPh sb="2" eb="4">
      <t>シキチ</t>
    </rPh>
    <rPh sb="5" eb="7">
      <t>イチブ</t>
    </rPh>
    <rPh sb="9" eb="11">
      <t>ゼンブ</t>
    </rPh>
    <rPh sb="25" eb="27">
      <t>カガン</t>
    </rPh>
    <rPh sb="27" eb="29">
      <t>シンショク</t>
    </rPh>
    <phoneticPr fontId="3"/>
  </si>
  <si>
    <t>内水氾濫</t>
    <rPh sb="0" eb="2">
      <t>ナイスイ</t>
    </rPh>
    <rPh sb="2" eb="4">
      <t>ハンラン</t>
    </rPh>
    <phoneticPr fontId="3"/>
  </si>
  <si>
    <t>　想定最大規模の降雨時における内水氾濫のリスクに関して確認します。</t>
    <rPh sb="1" eb="3">
      <t>ソウテイ</t>
    </rPh>
    <rPh sb="3" eb="5">
      <t>サイダイ</t>
    </rPh>
    <rPh sb="5" eb="7">
      <t>キボ</t>
    </rPh>
    <rPh sb="8" eb="10">
      <t>コウウ</t>
    </rPh>
    <rPh sb="10" eb="11">
      <t>ジ</t>
    </rPh>
    <rPh sb="15" eb="16">
      <t>ナイ</t>
    </rPh>
    <rPh sb="16" eb="17">
      <t>スイ</t>
    </rPh>
    <rPh sb="17" eb="19">
      <t>ハンラン</t>
    </rPh>
    <rPh sb="24" eb="25">
      <t>カン</t>
    </rPh>
    <rPh sb="27" eb="29">
      <t>カクニン</t>
    </rPh>
    <phoneticPr fontId="3"/>
  </si>
  <si>
    <t>建物敷地内において、想定最大規模の降雨時における、内水氾濫のリスクはありますか。</t>
    <rPh sb="25" eb="27">
      <t>ナイスイ</t>
    </rPh>
    <phoneticPr fontId="3"/>
  </si>
  <si>
    <t>問4①において内水氾濫のリスクがある場合、このときの最大浸水位（浸水面の標高（T.P.））は何ｍですか。</t>
    <rPh sb="7" eb="9">
      <t>ナイスイ</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</si>
  <si>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外水・内水氾濫共通</t>
    <rPh sb="0" eb="1">
      <t>ソト</t>
    </rPh>
    <rPh sb="1" eb="2">
      <t>ミズ</t>
    </rPh>
    <rPh sb="3" eb="5">
      <t>ナイスイ</t>
    </rPh>
    <rPh sb="5" eb="7">
      <t>ハンラン</t>
    </rPh>
    <rPh sb="7" eb="9">
      <t>キョウツウ</t>
    </rPh>
    <phoneticPr fontId="3"/>
  </si>
  <si>
    <t>頑強性（立地・建物）</t>
    <rPh sb="0" eb="2">
      <t>ガンキョウ</t>
    </rPh>
    <rPh sb="2" eb="3">
      <t>セイ</t>
    </rPh>
    <rPh sb="4" eb="6">
      <t>リッチ</t>
    </rPh>
    <rPh sb="7" eb="9">
      <t>タテモノ</t>
    </rPh>
    <phoneticPr fontId="3"/>
  </si>
  <si>
    <t>　頑強性（立地）問２及び問４の浸水位と建物各部の高さを比較し、外水・内水の建物内への流入の可能性を確認します。</t>
    <rPh sb="1" eb="3">
      <t>ガンキョウ</t>
    </rPh>
    <rPh sb="3" eb="4">
      <t>セイ</t>
    </rPh>
    <rPh sb="5" eb="7">
      <t>リッチ</t>
    </rPh>
    <rPh sb="8" eb="9">
      <t>トイ</t>
    </rPh>
    <rPh sb="10" eb="11">
      <t>オヨ</t>
    </rPh>
    <rPh sb="12" eb="13">
      <t>トイ</t>
    </rPh>
    <rPh sb="15" eb="17">
      <t>シンスイ</t>
    </rPh>
    <rPh sb="17" eb="18">
      <t>イ</t>
    </rPh>
    <rPh sb="19" eb="21">
      <t>タテモノ</t>
    </rPh>
    <rPh sb="21" eb="23">
      <t>カクブ</t>
    </rPh>
    <rPh sb="24" eb="25">
      <t>タカ</t>
    </rPh>
    <rPh sb="27" eb="29">
      <t>ヒカク</t>
    </rPh>
    <rPh sb="31" eb="32">
      <t>ソト</t>
    </rPh>
    <rPh sb="32" eb="33">
      <t>ミズ</t>
    </rPh>
    <rPh sb="34" eb="36">
      <t>ナイスイ</t>
    </rPh>
    <rPh sb="42" eb="44">
      <t>リュウニュウ</t>
    </rPh>
    <rPh sb="45" eb="48">
      <t>カノウセイ</t>
    </rPh>
    <rPh sb="49" eb="51">
      <t>カクニン</t>
    </rPh>
    <phoneticPr fontId="3"/>
  </si>
  <si>
    <t>竣工図等において、建物敷地の基準点（GL=±0.00m）の標高（T.P.）は何mですか。
（※竣工図等で確認できない場合は、入力手引書の方法により算定した高さを記載してください。）</t>
    <rPh sb="11" eb="13">
      <t>シキチ</t>
    </rPh>
    <rPh sb="14" eb="17">
      <t>キジュンテン</t>
    </rPh>
    <rPh sb="29" eb="31">
      <t>ヒョウコウ</t>
    </rPh>
    <rPh sb="38" eb="39">
      <t>ナン</t>
    </rPh>
    <rPh sb="47" eb="49">
      <t>シュンコウ</t>
    </rPh>
    <rPh sb="49" eb="50">
      <t>ズ</t>
    </rPh>
    <rPh sb="52" eb="54">
      <t>カクニン</t>
    </rPh>
    <rPh sb="62" eb="64">
      <t>ニュウリョク</t>
    </rPh>
    <rPh sb="64" eb="67">
      <t>テビキショ</t>
    </rPh>
    <rPh sb="68" eb="70">
      <t>ホウホウ</t>
    </rPh>
    <rPh sb="73" eb="75">
      <t>サンテイ</t>
    </rPh>
    <rPh sb="77" eb="78">
      <t>タカ</t>
    </rPh>
    <rPh sb="80" eb="82">
      <t>キサイ</t>
    </rPh>
    <phoneticPr fontId="3"/>
  </si>
  <si>
    <t>外部から建物内への水の侵入経路の高さ（問5①の高さと最も低い建物開口部の下端高さの差）は何ｍですか。
（※問5①の高さより下に開口部がある場合は、マイナス表記にしてください。）</t>
    <rPh sb="0" eb="2">
      <t>ガイブ</t>
    </rPh>
    <rPh sb="13" eb="15">
      <t>ケイロ</t>
    </rPh>
    <rPh sb="16" eb="17">
      <t>タカ</t>
    </rPh>
    <rPh sb="30" eb="32">
      <t>タテモノ</t>
    </rPh>
    <rPh sb="32" eb="34">
      <t>カイコウ</t>
    </rPh>
    <rPh sb="34" eb="35">
      <t>ブ</t>
    </rPh>
    <rPh sb="36" eb="38">
      <t>シタバ</t>
    </rPh>
    <rPh sb="38" eb="39">
      <t>タカ</t>
    </rPh>
    <rPh sb="41" eb="42">
      <t>サ</t>
    </rPh>
    <rPh sb="53" eb="54">
      <t>トイ</t>
    </rPh>
    <rPh sb="57" eb="58">
      <t>タカ</t>
    </rPh>
    <rPh sb="63" eb="66">
      <t>カイコウブ</t>
    </rPh>
    <phoneticPr fontId="3"/>
  </si>
  <si>
    <t>【水害対策評価】</t>
    <rPh sb="1" eb="3">
      <t>スイガイ</t>
    </rPh>
    <rPh sb="3" eb="5">
      <t>タイサク</t>
    </rPh>
    <rPh sb="5" eb="7">
      <t>ヒョウカ</t>
    </rPh>
    <phoneticPr fontId="3"/>
  </si>
  <si>
    <t>　立地及び建物の水防に関して確認します。</t>
    <rPh sb="1" eb="3">
      <t>リッチ</t>
    </rPh>
    <rPh sb="3" eb="4">
      <t>オヨ</t>
    </rPh>
    <rPh sb="5" eb="7">
      <t>タテモノ</t>
    </rPh>
    <rPh sb="8" eb="10">
      <t>スイボウ</t>
    </rPh>
    <rPh sb="11" eb="12">
      <t>カン</t>
    </rPh>
    <rPh sb="14" eb="16">
      <t>カクニン</t>
    </rPh>
    <phoneticPr fontId="3"/>
  </si>
  <si>
    <t>水防ラインの高さは何mですか。</t>
    <rPh sb="0" eb="2">
      <t>スイボウ</t>
    </rPh>
    <rPh sb="6" eb="7">
      <t>タカ</t>
    </rPh>
    <rPh sb="9" eb="10">
      <t>ナン</t>
    </rPh>
    <phoneticPr fontId="3"/>
  </si>
  <si>
    <t>標高（T.P.）を記入　　　　　　　　　　　　 →</t>
    <rPh sb="0" eb="2">
      <t>ヒョウコウ</t>
    </rPh>
    <rPh sb="9" eb="11">
      <t>キニュウ</t>
    </rPh>
    <phoneticPr fontId="3"/>
  </si>
  <si>
    <t>※右のいずれかの高さをご記入ください
※両方記入した場合は、標高（T.P.）にて評価します。</t>
    <rPh sb="20" eb="22">
      <t>リョウホウ</t>
    </rPh>
    <rPh sb="22" eb="24">
      <t>キニュウ</t>
    </rPh>
    <rPh sb="26" eb="28">
      <t>バアイ</t>
    </rPh>
    <rPh sb="30" eb="32">
      <t>ヒョウコウ</t>
    </rPh>
    <rPh sb="40" eb="42">
      <t>ヒョウカ</t>
    </rPh>
    <phoneticPr fontId="6"/>
  </si>
  <si>
    <t>問5②”開口部最下端”からの高さを記入　→</t>
    <rPh sb="0" eb="1">
      <t>トイ</t>
    </rPh>
    <rPh sb="4" eb="6">
      <t>カイコウ</t>
    </rPh>
    <rPh sb="6" eb="7">
      <t>ブ</t>
    </rPh>
    <rPh sb="7" eb="8">
      <t>サイ</t>
    </rPh>
    <rPh sb="8" eb="10">
      <t>カタン</t>
    </rPh>
    <rPh sb="14" eb="15">
      <t>タカ</t>
    </rPh>
    <rPh sb="17" eb="19">
      <t>キニュウ</t>
    </rPh>
    <phoneticPr fontId="3"/>
  </si>
  <si>
    <t>③</t>
    <phoneticPr fontId="3"/>
  </si>
  <si>
    <t>④</t>
    <phoneticPr fontId="3"/>
  </si>
  <si>
    <t>⑤</t>
    <phoneticPr fontId="3"/>
  </si>
  <si>
    <t>水防ラインに防水板や、土嚢、水嚢等を使用するが、その高さが回答欄の選択肢を超える（問6③又は④の回答が「いいえ」）場合、性能書や組み方の仕様書の添付により安全性を説明できますか。
（※「はい」の場合は、エビデンス資料として性能書等を添付してください。）</t>
    <rPh sb="0" eb="2">
      <t>スイボウ</t>
    </rPh>
    <rPh sb="6" eb="8">
      <t>ボウスイ</t>
    </rPh>
    <rPh sb="8" eb="9">
      <t>イタ</t>
    </rPh>
    <rPh sb="11" eb="13">
      <t>ドノウ</t>
    </rPh>
    <rPh sb="14" eb="16">
      <t>スイノウ</t>
    </rPh>
    <rPh sb="18" eb="20">
      <t>シヨウ</t>
    </rPh>
    <rPh sb="26" eb="27">
      <t>タカ</t>
    </rPh>
    <rPh sb="29" eb="31">
      <t>カイトウ</t>
    </rPh>
    <rPh sb="31" eb="32">
      <t>ラン</t>
    </rPh>
    <rPh sb="33" eb="36">
      <t>センタクシ</t>
    </rPh>
    <rPh sb="37" eb="38">
      <t>コ</t>
    </rPh>
    <rPh sb="44" eb="45">
      <t>マタ</t>
    </rPh>
    <rPh sb="57" eb="59">
      <t>バアイ</t>
    </rPh>
    <rPh sb="60" eb="62">
      <t>セイノウ</t>
    </rPh>
    <rPh sb="62" eb="63">
      <t>ショ</t>
    </rPh>
    <rPh sb="64" eb="65">
      <t>ク</t>
    </rPh>
    <rPh sb="66" eb="67">
      <t>カタ</t>
    </rPh>
    <rPh sb="68" eb="71">
      <t>シヨウショ</t>
    </rPh>
    <rPh sb="72" eb="74">
      <t>テンプ</t>
    </rPh>
    <rPh sb="97" eb="99">
      <t>バアイ</t>
    </rPh>
    <rPh sb="106" eb="108">
      <t>シリョウ</t>
    </rPh>
    <rPh sb="111" eb="113">
      <t>セイノウ</t>
    </rPh>
    <rPh sb="113" eb="114">
      <t>ショ</t>
    </rPh>
    <rPh sb="114" eb="115">
      <t>トウ</t>
    </rPh>
    <rPh sb="116" eb="118">
      <t>テンプ</t>
    </rPh>
    <phoneticPr fontId="3"/>
  </si>
  <si>
    <t>⑥</t>
    <phoneticPr fontId="3"/>
  </si>
  <si>
    <t>水防ラインの構築に関して、どのくらいの時間を要しますか。</t>
    <rPh sb="0" eb="2">
      <t>スイボウ</t>
    </rPh>
    <rPh sb="6" eb="8">
      <t>コウチク</t>
    </rPh>
    <rPh sb="9" eb="10">
      <t>カン</t>
    </rPh>
    <rPh sb="19" eb="21">
      <t>ジカン</t>
    </rPh>
    <rPh sb="22" eb="23">
      <t>ヨウ</t>
    </rPh>
    <phoneticPr fontId="3"/>
  </si>
  <si>
    <t>⑦</t>
    <phoneticPr fontId="3"/>
  </si>
  <si>
    <t>水防ラインの構築に関して、年1回以上の動作確認又は設置訓練を行っていますか。</t>
    <rPh sb="0" eb="2">
      <t>スイボウ</t>
    </rPh>
    <rPh sb="6" eb="8">
      <t>コウチク</t>
    </rPh>
    <rPh sb="9" eb="10">
      <t>カン</t>
    </rPh>
    <rPh sb="19" eb="21">
      <t>ドウサ</t>
    </rPh>
    <rPh sb="21" eb="23">
      <t>カクニン</t>
    </rPh>
    <rPh sb="25" eb="27">
      <t>セッチ</t>
    </rPh>
    <rPh sb="27" eb="29">
      <t>クンレン</t>
    </rPh>
    <rPh sb="30" eb="31">
      <t>オコナ</t>
    </rPh>
    <phoneticPr fontId="3"/>
  </si>
  <si>
    <t>　公共の雨水・下水本管から建物内への逆流を防止する対策に関して確認します。</t>
    <rPh sb="1" eb="3">
      <t>コウキョウ</t>
    </rPh>
    <rPh sb="4" eb="6">
      <t>ウスイ</t>
    </rPh>
    <rPh sb="7" eb="9">
      <t>ゲスイ</t>
    </rPh>
    <rPh sb="9" eb="11">
      <t>ホンカン</t>
    </rPh>
    <rPh sb="13" eb="15">
      <t>タテモノ</t>
    </rPh>
    <rPh sb="15" eb="16">
      <t>ナイ</t>
    </rPh>
    <rPh sb="18" eb="20">
      <t>ギャクリュウ</t>
    </rPh>
    <rPh sb="21" eb="23">
      <t>ボウシ</t>
    </rPh>
    <rPh sb="25" eb="27">
      <t>タイサク</t>
    </rPh>
    <rPh sb="28" eb="29">
      <t>カン</t>
    </rPh>
    <rPh sb="31" eb="33">
      <t>カクニン</t>
    </rPh>
    <phoneticPr fontId="3"/>
  </si>
  <si>
    <t>公共の雨水・下水本管から建物内への逆流防止対策（逆流防止弁、止水弁、又はこれに代わる設備を設置）　又は、公共の雨水・下水本管へ放流せず敷地内処理をしていますか。</t>
    <rPh sb="0" eb="2">
      <t>コウキョウ</t>
    </rPh>
    <rPh sb="3" eb="5">
      <t>ウスイ</t>
    </rPh>
    <rPh sb="6" eb="8">
      <t>ゲスイ</t>
    </rPh>
    <rPh sb="8" eb="10">
      <t>ホンカン</t>
    </rPh>
    <rPh sb="12" eb="14">
      <t>タテモノ</t>
    </rPh>
    <rPh sb="14" eb="15">
      <t>ナイ</t>
    </rPh>
    <rPh sb="17" eb="19">
      <t>ギャクリュウ</t>
    </rPh>
    <rPh sb="19" eb="21">
      <t>ボウシ</t>
    </rPh>
    <rPh sb="21" eb="23">
      <t>タイサク</t>
    </rPh>
    <rPh sb="45" eb="47">
      <t>セッチ</t>
    </rPh>
    <rPh sb="49" eb="50">
      <t>マタ</t>
    </rPh>
    <rPh sb="52" eb="54">
      <t>コウキョウ</t>
    </rPh>
    <rPh sb="55" eb="57">
      <t>ウスイ</t>
    </rPh>
    <rPh sb="58" eb="60">
      <t>ゲスイ</t>
    </rPh>
    <rPh sb="60" eb="62">
      <t>ホンカン</t>
    </rPh>
    <rPh sb="63" eb="65">
      <t>ホウリュウ</t>
    </rPh>
    <phoneticPr fontId="2"/>
  </si>
  <si>
    <t>問7①で逆流防止対策をしている場合、当該設備に関して年１回以上の動作確認又は操作訓練を実施していますか。</t>
    <rPh sb="0" eb="1">
      <t>トイ</t>
    </rPh>
    <rPh sb="4" eb="6">
      <t>ギャクリュウ</t>
    </rPh>
    <rPh sb="6" eb="8">
      <t>ボウシ</t>
    </rPh>
    <rPh sb="8" eb="10">
      <t>タイサク</t>
    </rPh>
    <rPh sb="15" eb="17">
      <t>バアイ</t>
    </rPh>
    <rPh sb="23" eb="24">
      <t>カン</t>
    </rPh>
    <rPh sb="32" eb="34">
      <t>ドウサ</t>
    </rPh>
    <rPh sb="34" eb="36">
      <t>カクニン</t>
    </rPh>
    <rPh sb="38" eb="40">
      <t>ソウサ</t>
    </rPh>
    <rPh sb="40" eb="42">
      <t>クンレン</t>
    </rPh>
    <rPh sb="43" eb="45">
      <t>ジッシ</t>
    </rPh>
    <phoneticPr fontId="2"/>
  </si>
  <si>
    <t>問7①で逆流防止対策をしている場合、当該設備に関して緊急対応マニュアルに逆流防止弁、止水弁等の運用に関する規程はありますか。</t>
    <rPh sb="4" eb="6">
      <t>ギャクリュウ</t>
    </rPh>
    <rPh sb="6" eb="8">
      <t>ボウシ</t>
    </rPh>
    <rPh sb="15" eb="17">
      <t>バアイ</t>
    </rPh>
    <rPh sb="36" eb="38">
      <t>ギャクリュウ</t>
    </rPh>
    <rPh sb="38" eb="41">
      <t>ボウシベン</t>
    </rPh>
    <rPh sb="45" eb="46">
      <t>トウ</t>
    </rPh>
    <rPh sb="50" eb="51">
      <t>カン</t>
    </rPh>
    <rPh sb="53" eb="55">
      <t>キテイ</t>
    </rPh>
    <phoneticPr fontId="2"/>
  </si>
  <si>
    <t>頑強性（建物）</t>
    <rPh sb="0" eb="2">
      <t>ガンキョウ</t>
    </rPh>
    <rPh sb="2" eb="3">
      <t>セイ</t>
    </rPh>
    <rPh sb="4" eb="6">
      <t>タテモノ</t>
    </rPh>
    <phoneticPr fontId="3"/>
  </si>
  <si>
    <t>　年超過確率1/200規模の降雨時に関して、各種設備と最大浸水位（浸水面の標高）及び水防ラインとの高さと位置を確認します。</t>
    <rPh sb="1" eb="2">
      <t>ネン</t>
    </rPh>
    <rPh sb="2" eb="4">
      <t>チョウカ</t>
    </rPh>
    <rPh sb="4" eb="6">
      <t>カクリツ</t>
    </rPh>
    <rPh sb="11" eb="13">
      <t>キボ</t>
    </rPh>
    <rPh sb="14" eb="16">
      <t>コウウ</t>
    </rPh>
    <rPh sb="16" eb="17">
      <t>ジ</t>
    </rPh>
    <rPh sb="18" eb="19">
      <t>カン</t>
    </rPh>
    <rPh sb="22" eb="24">
      <t>カクシュ</t>
    </rPh>
    <rPh sb="24" eb="26">
      <t>セツビ</t>
    </rPh>
    <rPh sb="27" eb="29">
      <t>サイダイ</t>
    </rPh>
    <rPh sb="29" eb="31">
      <t>シンスイ</t>
    </rPh>
    <rPh sb="31" eb="32">
      <t>イ</t>
    </rPh>
    <rPh sb="33" eb="35">
      <t>シンスイ</t>
    </rPh>
    <rPh sb="35" eb="36">
      <t>メン</t>
    </rPh>
    <rPh sb="37" eb="39">
      <t>ヒョウコウ</t>
    </rPh>
    <rPh sb="40" eb="41">
      <t>オヨ</t>
    </rPh>
    <rPh sb="49" eb="50">
      <t>タカ</t>
    </rPh>
    <rPh sb="52" eb="54">
      <t>イチ</t>
    </rPh>
    <phoneticPr fontId="3"/>
  </si>
  <si>
    <r>
      <t>参考）最大浸水位から建物各部の高さ（上記設問の回答から自動計算）</t>
    </r>
    <r>
      <rPr>
        <vertAlign val="superscript"/>
        <sz val="9"/>
        <rFont val="Meiryo UI"/>
        <family val="3"/>
        <charset val="128"/>
      </rPr>
      <t>※</t>
    </r>
    <rPh sb="0" eb="2">
      <t>サンコウ</t>
    </rPh>
    <rPh sb="3" eb="5">
      <t>サイダイ</t>
    </rPh>
    <rPh sb="5" eb="6">
      <t>シン</t>
    </rPh>
    <rPh sb="6" eb="8">
      <t>スイイ</t>
    </rPh>
    <rPh sb="10" eb="12">
      <t>タテモノ</t>
    </rPh>
    <rPh sb="12" eb="14">
      <t>カクブ</t>
    </rPh>
    <rPh sb="15" eb="16">
      <t>タカ</t>
    </rPh>
    <rPh sb="18" eb="20">
      <t>ジョウキ</t>
    </rPh>
    <rPh sb="20" eb="22">
      <t>セツモン</t>
    </rPh>
    <rPh sb="23" eb="25">
      <t>カイトウ</t>
    </rPh>
    <rPh sb="27" eb="29">
      <t>ジドウ</t>
    </rPh>
    <rPh sb="29" eb="31">
      <t>ケイサン</t>
    </rPh>
    <phoneticPr fontId="6"/>
  </si>
  <si>
    <t>※当該部が最大浸水位より上の場合はプラス、下の場合はマイナスとして表示</t>
    <rPh sb="1" eb="3">
      <t>トウガイ</t>
    </rPh>
    <rPh sb="3" eb="4">
      <t>ブ</t>
    </rPh>
    <rPh sb="5" eb="7">
      <t>サイダイ</t>
    </rPh>
    <rPh sb="7" eb="8">
      <t>シン</t>
    </rPh>
    <rPh sb="8" eb="10">
      <t>スイイ</t>
    </rPh>
    <rPh sb="12" eb="13">
      <t>ウエ</t>
    </rPh>
    <rPh sb="14" eb="16">
      <t>バアイ</t>
    </rPh>
    <rPh sb="21" eb="22">
      <t>シタ</t>
    </rPh>
    <rPh sb="23" eb="25">
      <t>バアイ</t>
    </rPh>
    <rPh sb="33" eb="35">
      <t>ヒョウジ</t>
    </rPh>
    <phoneticPr fontId="6"/>
  </si>
  <si>
    <t>基準点（GL=±0）</t>
    <rPh sb="0" eb="3">
      <t>キジュンテン</t>
    </rPh>
    <phoneticPr fontId="6"/>
  </si>
  <si>
    <t>開口部最下端</t>
    <rPh sb="0" eb="3">
      <t>カイコウブ</t>
    </rPh>
    <rPh sb="3" eb="4">
      <t>サイ</t>
    </rPh>
    <rPh sb="4" eb="6">
      <t>カタン</t>
    </rPh>
    <phoneticPr fontId="6"/>
  </si>
  <si>
    <t>水防ライン</t>
    <rPh sb="0" eb="2">
      <t>スイボウ</t>
    </rPh>
    <phoneticPr fontId="6"/>
  </si>
  <si>
    <t>※設備機器単体の水防ラインがある場合、又は基礎で嵩上げしている場合等は、</t>
    <rPh sb="19" eb="20">
      <t>マタ</t>
    </rPh>
    <rPh sb="21" eb="23">
      <t>キソ</t>
    </rPh>
    <rPh sb="24" eb="26">
      <t>カサア</t>
    </rPh>
    <rPh sb="31" eb="33">
      <t>バアイ</t>
    </rPh>
    <rPh sb="33" eb="34">
      <t>トウ</t>
    </rPh>
    <phoneticPr fontId="6"/>
  </si>
  <si>
    <t>　 左記によらず、各々の水防ラインや嵩上げ高さ等から下記の評価を行ってください。</t>
    <rPh sb="2" eb="4">
      <t>サキ</t>
    </rPh>
    <rPh sb="9" eb="11">
      <t>オノオノ</t>
    </rPh>
    <rPh sb="12" eb="14">
      <t>スイボウ</t>
    </rPh>
    <rPh sb="18" eb="20">
      <t>カサア</t>
    </rPh>
    <rPh sb="21" eb="22">
      <t>タカ</t>
    </rPh>
    <rPh sb="23" eb="24">
      <t>トウ</t>
    </rPh>
    <rPh sb="26" eb="28">
      <t>カキ</t>
    </rPh>
    <phoneticPr fontId="6"/>
  </si>
  <si>
    <t>設備機器等</t>
    <rPh sb="0" eb="2">
      <t>セツビ</t>
    </rPh>
    <rPh sb="2" eb="4">
      <t>キキ</t>
    </rPh>
    <rPh sb="4" eb="5">
      <t>トウ</t>
    </rPh>
    <phoneticPr fontId="3"/>
  </si>
  <si>
    <t>設置高さ評価</t>
    <rPh sb="0" eb="2">
      <t>セッチ</t>
    </rPh>
    <rPh sb="2" eb="3">
      <t>タカ</t>
    </rPh>
    <rPh sb="4" eb="6">
      <t>ヒョウカ</t>
    </rPh>
    <phoneticPr fontId="3"/>
  </si>
  <si>
    <t>水防ライン平面評価</t>
    <rPh sb="0" eb="2">
      <t>スイボウ</t>
    </rPh>
    <rPh sb="5" eb="7">
      <t>ヘイメン</t>
    </rPh>
    <rPh sb="7" eb="9">
      <t>ヒョウカ</t>
    </rPh>
    <phoneticPr fontId="3"/>
  </si>
  <si>
    <t>水防ライン高さ評価</t>
    <rPh sb="0" eb="2">
      <t>スイボウ</t>
    </rPh>
    <rPh sb="5" eb="6">
      <t>タカ</t>
    </rPh>
    <rPh sb="7" eb="9">
      <t>ヒョウカ</t>
    </rPh>
    <phoneticPr fontId="3"/>
  </si>
  <si>
    <t>受変電設備（特高・高圧・引込開閉器を含む）</t>
    <phoneticPr fontId="3"/>
  </si>
  <si>
    <t>電力会社借室（変電所を含む）</t>
    <rPh sb="0" eb="2">
      <t>デンリョク</t>
    </rPh>
    <rPh sb="2" eb="4">
      <t>ガイシャ</t>
    </rPh>
    <rPh sb="4" eb="5">
      <t>シャク</t>
    </rPh>
    <rPh sb="5" eb="6">
      <t>シツ</t>
    </rPh>
    <rPh sb="7" eb="9">
      <t>ヘンデン</t>
    </rPh>
    <rPh sb="9" eb="10">
      <t>ジョ</t>
    </rPh>
    <rPh sb="11" eb="12">
      <t>フク</t>
    </rPh>
    <phoneticPr fontId="3"/>
  </si>
  <si>
    <t>連絡、避難用防災設備（自動火災報知設備、非常放送設備）</t>
    <rPh sb="0" eb="2">
      <t>レンラク</t>
    </rPh>
    <rPh sb="3" eb="5">
      <t>ヒナン</t>
    </rPh>
    <rPh sb="5" eb="6">
      <t>ヨウ</t>
    </rPh>
    <rPh sb="6" eb="8">
      <t>ボウサイ</t>
    </rPh>
    <rPh sb="8" eb="10">
      <t>セツビ</t>
    </rPh>
    <rPh sb="11" eb="13">
      <t>ジドウ</t>
    </rPh>
    <rPh sb="13" eb="15">
      <t>カサイ</t>
    </rPh>
    <rPh sb="15" eb="17">
      <t>ホウチ</t>
    </rPh>
    <rPh sb="17" eb="19">
      <t>セツビ</t>
    </rPh>
    <rPh sb="20" eb="22">
      <t>ヒジョウ</t>
    </rPh>
    <rPh sb="22" eb="24">
      <t>ホウソウ</t>
    </rPh>
    <rPh sb="24" eb="26">
      <t>セツビ</t>
    </rPh>
    <phoneticPr fontId="3"/>
  </si>
  <si>
    <t>非常用発電機</t>
    <rPh sb="0" eb="3">
      <t>ヒジョウヨウ</t>
    </rPh>
    <rPh sb="3" eb="5">
      <t>ハツデン</t>
    </rPh>
    <rPh sb="5" eb="6">
      <t>キ</t>
    </rPh>
    <phoneticPr fontId="3"/>
  </si>
  <si>
    <t>⑤</t>
  </si>
  <si>
    <r>
      <t>消火用防災設備</t>
    </r>
    <r>
      <rPr>
        <sz val="10"/>
        <rFont val="Meiryo UI"/>
        <family val="3"/>
        <charset val="128"/>
      </rPr>
      <t>（屋内消火栓・スプリンクラー等の制御盤）</t>
    </r>
    <rPh sb="0" eb="3">
      <t>ショウカヨウ</t>
    </rPh>
    <rPh sb="3" eb="5">
      <t>ボウサイ</t>
    </rPh>
    <rPh sb="5" eb="7">
      <t>セツビ</t>
    </rPh>
    <rPh sb="8" eb="10">
      <t>オクナイ</t>
    </rPh>
    <rPh sb="10" eb="13">
      <t>ショウカセン</t>
    </rPh>
    <rPh sb="21" eb="22">
      <t>トウ</t>
    </rPh>
    <rPh sb="23" eb="26">
      <t>セイギョバン</t>
    </rPh>
    <phoneticPr fontId="3"/>
  </si>
  <si>
    <t>⑥</t>
  </si>
  <si>
    <t>空調設備（ポンプ、熱交換器含む）</t>
    <phoneticPr fontId="3"/>
  </si>
  <si>
    <t>⑦</t>
  </si>
  <si>
    <t>地域冷暖房供給会社</t>
    <rPh sb="0" eb="5">
      <t>チイキレイダンボウ</t>
    </rPh>
    <rPh sb="5" eb="7">
      <t>キョウキュウ</t>
    </rPh>
    <rPh sb="7" eb="9">
      <t>カイシャ</t>
    </rPh>
    <phoneticPr fontId="3"/>
  </si>
  <si>
    <t>⑧</t>
  </si>
  <si>
    <t>給水設備（受水槽、ポンプ）</t>
    <rPh sb="0" eb="2">
      <t>キュウスイ</t>
    </rPh>
    <rPh sb="2" eb="4">
      <t>セツビ</t>
    </rPh>
    <rPh sb="5" eb="8">
      <t>ジュスイソウ</t>
    </rPh>
    <phoneticPr fontId="3"/>
  </si>
  <si>
    <t>⑨</t>
  </si>
  <si>
    <t>ガス設備（マイコンメータ）</t>
    <rPh sb="2" eb="4">
      <t>セツビ</t>
    </rPh>
    <phoneticPr fontId="3"/>
  </si>
  <si>
    <t>⑩</t>
  </si>
  <si>
    <t>通信設備（MDF）</t>
    <rPh sb="0" eb="2">
      <t>ツウシン</t>
    </rPh>
    <rPh sb="2" eb="4">
      <t>セツビ</t>
    </rPh>
    <phoneticPr fontId="3"/>
  </si>
  <si>
    <t>⑪</t>
  </si>
  <si>
    <t>エレベータ着床階</t>
    <rPh sb="5" eb="7">
      <t>チャクショウ</t>
    </rPh>
    <rPh sb="7" eb="8">
      <t>カイ</t>
    </rPh>
    <phoneticPr fontId="3"/>
  </si>
  <si>
    <t>⑫</t>
    <phoneticPr fontId="3"/>
  </si>
  <si>
    <t>機械式駐車場</t>
    <rPh sb="0" eb="3">
      <t>キカイシキ</t>
    </rPh>
    <rPh sb="3" eb="6">
      <t>チュウシャジョウ</t>
    </rPh>
    <phoneticPr fontId="3"/>
  </si>
  <si>
    <t>設備高さ評価</t>
    <rPh sb="0" eb="2">
      <t>セツビ</t>
    </rPh>
    <rPh sb="2" eb="3">
      <t>タカ</t>
    </rPh>
    <rPh sb="4" eb="6">
      <t>ヒョウカ</t>
    </rPh>
    <phoneticPr fontId="3"/>
  </si>
  <si>
    <t>受変電設備（特高・高圧・引込開閉器を含む）</t>
    <rPh sb="0" eb="3">
      <t>ジュヘンデン</t>
    </rPh>
    <rPh sb="3" eb="5">
      <t>セツビ</t>
    </rPh>
    <rPh sb="6" eb="8">
      <t>トッコウ</t>
    </rPh>
    <rPh sb="9" eb="11">
      <t>コウアツ</t>
    </rPh>
    <rPh sb="12" eb="14">
      <t>ヒキコミ</t>
    </rPh>
    <rPh sb="14" eb="17">
      <t>カイヘイキ</t>
    </rPh>
    <rPh sb="18" eb="19">
      <t>フク</t>
    </rPh>
    <phoneticPr fontId="3"/>
  </si>
  <si>
    <t>空調設備（ポンプ、熱交換器含む）</t>
    <rPh sb="0" eb="2">
      <t>クウチョウ</t>
    </rPh>
    <rPh sb="2" eb="4">
      <t>セツビ</t>
    </rPh>
    <phoneticPr fontId="3"/>
  </si>
  <si>
    <t>冗長性</t>
    <rPh sb="0" eb="2">
      <t>ジョウチョウ</t>
    </rPh>
    <rPh sb="2" eb="3">
      <t>セイ</t>
    </rPh>
    <phoneticPr fontId="3"/>
  </si>
  <si>
    <t>　停電時の対策に関して確認します。</t>
    <rPh sb="1" eb="3">
      <t>テイデン</t>
    </rPh>
    <rPh sb="3" eb="4">
      <t>ジ</t>
    </rPh>
    <rPh sb="5" eb="7">
      <t>タイサク</t>
    </rPh>
    <rPh sb="8" eb="9">
      <t>カン</t>
    </rPh>
    <rPh sb="11" eb="13">
      <t>カクニン</t>
    </rPh>
    <phoneticPr fontId="3"/>
  </si>
  <si>
    <t>受電方式は、本線・予備電源、本線・予備線、スポットネットワーク、ループ受電のいずれかに該当しますか。</t>
    <rPh sb="0" eb="2">
      <t>ジュデン</t>
    </rPh>
    <rPh sb="2" eb="4">
      <t>ホウシキ</t>
    </rPh>
    <rPh sb="6" eb="8">
      <t>ホンセン</t>
    </rPh>
    <rPh sb="9" eb="11">
      <t>ヨビ</t>
    </rPh>
    <rPh sb="11" eb="13">
      <t>デンゲン</t>
    </rPh>
    <rPh sb="43" eb="45">
      <t>ガイトウ</t>
    </rPh>
    <phoneticPr fontId="3"/>
  </si>
  <si>
    <t>共用部に供給する電力の保安用自家用発電機（BCP用等）がありますか。</t>
    <rPh sb="0" eb="2">
      <t>キョウヨウ</t>
    </rPh>
    <rPh sb="2" eb="3">
      <t>ブ</t>
    </rPh>
    <rPh sb="4" eb="6">
      <t>キョウキュウ</t>
    </rPh>
    <rPh sb="8" eb="10">
      <t>デンリョク</t>
    </rPh>
    <rPh sb="11" eb="14">
      <t>ホアンヨウ</t>
    </rPh>
    <rPh sb="14" eb="16">
      <t>ジカ</t>
    </rPh>
    <rPh sb="16" eb="17">
      <t>ヨウ</t>
    </rPh>
    <rPh sb="17" eb="19">
      <t>ハツデン</t>
    </rPh>
    <rPh sb="19" eb="20">
      <t>キ</t>
    </rPh>
    <rPh sb="24" eb="25">
      <t>ヨウ</t>
    </rPh>
    <phoneticPr fontId="3"/>
  </si>
  <si>
    <t>③</t>
  </si>
  <si>
    <t>専有部に供給する電力の保安用自家用発電機（BCP用等）がありますか。</t>
    <rPh sb="0" eb="3">
      <t>センユウブ</t>
    </rPh>
    <rPh sb="4" eb="6">
      <t>キョウキュウ</t>
    </rPh>
    <rPh sb="8" eb="10">
      <t>デンリョク</t>
    </rPh>
    <rPh sb="11" eb="14">
      <t>ホアンヨウ</t>
    </rPh>
    <rPh sb="14" eb="16">
      <t>ジカ</t>
    </rPh>
    <rPh sb="16" eb="17">
      <t>ヨウ</t>
    </rPh>
    <rPh sb="17" eb="19">
      <t>ハツデン</t>
    </rPh>
    <rPh sb="19" eb="20">
      <t>キ</t>
    </rPh>
    <rPh sb="24" eb="25">
      <t>ヨウ</t>
    </rPh>
    <phoneticPr fontId="3"/>
  </si>
  <si>
    <t>④</t>
  </si>
  <si>
    <t>停電時に利用可能なコジェネレーション設備がありますか。</t>
    <rPh sb="0" eb="2">
      <t>テイデン</t>
    </rPh>
    <rPh sb="2" eb="3">
      <t>ジ</t>
    </rPh>
    <rPh sb="4" eb="6">
      <t>リヨウ</t>
    </rPh>
    <rPh sb="6" eb="8">
      <t>カノウ</t>
    </rPh>
    <rPh sb="18" eb="20">
      <t>セツビ</t>
    </rPh>
    <phoneticPr fontId="3"/>
  </si>
  <si>
    <t>停電時に利用可能な創エネ設備（太陽光、風力発電等）がありますか。</t>
    <rPh sb="9" eb="10">
      <t>キズ</t>
    </rPh>
    <rPh sb="12" eb="14">
      <t>セツビ</t>
    </rPh>
    <rPh sb="15" eb="18">
      <t>タイヨウコウ</t>
    </rPh>
    <rPh sb="19" eb="21">
      <t>フウリョク</t>
    </rPh>
    <rPh sb="21" eb="23">
      <t>ハツデン</t>
    </rPh>
    <phoneticPr fontId="3"/>
  </si>
  <si>
    <t>　給排水ガス遮断時の対策について確認します。</t>
    <rPh sb="1" eb="4">
      <t>キュウハイスイ</t>
    </rPh>
    <rPh sb="6" eb="8">
      <t>シャダン</t>
    </rPh>
    <rPh sb="8" eb="9">
      <t>ジ</t>
    </rPh>
    <rPh sb="10" eb="12">
      <t>タイサク</t>
    </rPh>
    <rPh sb="16" eb="18">
      <t>カクニン</t>
    </rPh>
    <phoneticPr fontId="3"/>
  </si>
  <si>
    <t>①</t>
  </si>
  <si>
    <t>受水槽・高架水槽（上水用）がありますか。</t>
    <rPh sb="0" eb="3">
      <t>ジュスイソウ</t>
    </rPh>
    <rPh sb="4" eb="6">
      <t>コウカ</t>
    </rPh>
    <rPh sb="6" eb="8">
      <t>スイソウ</t>
    </rPh>
    <rPh sb="9" eb="11">
      <t>ジョウスイ</t>
    </rPh>
    <rPh sb="11" eb="12">
      <t>ヨウ</t>
    </rPh>
    <phoneticPr fontId="3"/>
  </si>
  <si>
    <t>②</t>
  </si>
  <si>
    <t>井水を利用していますか。</t>
    <rPh sb="0" eb="2">
      <t>イスイ</t>
    </rPh>
    <rPh sb="3" eb="5">
      <t>リヨウ</t>
    </rPh>
    <phoneticPr fontId="3"/>
  </si>
  <si>
    <t>中水を利用していますか。</t>
    <rPh sb="0" eb="2">
      <t>チュウスイ</t>
    </rPh>
    <rPh sb="3" eb="5">
      <t>リヨウ</t>
    </rPh>
    <phoneticPr fontId="3"/>
  </si>
  <si>
    <t>建物外からの逆流の恐れがない汚水排水槽はありますか。</t>
    <rPh sb="0" eb="2">
      <t>タテモノ</t>
    </rPh>
    <rPh sb="2" eb="3">
      <t>ガイ</t>
    </rPh>
    <rPh sb="6" eb="8">
      <t>ギャクリュウ</t>
    </rPh>
    <rPh sb="9" eb="10">
      <t>オソ</t>
    </rPh>
    <rPh sb="14" eb="16">
      <t>オスイ</t>
    </rPh>
    <rPh sb="16" eb="18">
      <t>ハイスイ</t>
    </rPh>
    <rPh sb="18" eb="19">
      <t>ソウ</t>
    </rPh>
    <phoneticPr fontId="3"/>
  </si>
  <si>
    <t>断水時に利用できるトイレ（常時設置されたトイレに限る）がありますか。</t>
    <rPh sb="0" eb="2">
      <t>ダンスイ</t>
    </rPh>
    <rPh sb="2" eb="3">
      <t>トキ</t>
    </rPh>
    <rPh sb="4" eb="6">
      <t>リヨウ</t>
    </rPh>
    <rPh sb="24" eb="25">
      <t>カギ</t>
    </rPh>
    <phoneticPr fontId="3"/>
  </si>
  <si>
    <t>災害対応型LPガスシステムがありますか、又はガスを利用せずに建物の運営を維持できますか。</t>
    <rPh sb="0" eb="2">
      <t>サイガイ</t>
    </rPh>
    <rPh sb="2" eb="4">
      <t>タイオウ</t>
    </rPh>
    <rPh sb="4" eb="5">
      <t>ガタ</t>
    </rPh>
    <rPh sb="20" eb="21">
      <t>マタ</t>
    </rPh>
    <rPh sb="25" eb="27">
      <t>リヨウ</t>
    </rPh>
    <rPh sb="30" eb="32">
      <t>タテモノ</t>
    </rPh>
    <rPh sb="33" eb="35">
      <t>ウンエイ</t>
    </rPh>
    <rPh sb="36" eb="38">
      <t>イジ</t>
    </rPh>
    <phoneticPr fontId="3"/>
  </si>
  <si>
    <t>　敷地内雨水処理</t>
    <rPh sb="1" eb="3">
      <t>シキチ</t>
    </rPh>
    <rPh sb="3" eb="4">
      <t>ナイ</t>
    </rPh>
    <rPh sb="4" eb="6">
      <t>ウスイ</t>
    </rPh>
    <rPh sb="6" eb="8">
      <t>ショリ</t>
    </rPh>
    <phoneticPr fontId="3"/>
  </si>
  <si>
    <t>建物外からの逆流の恐れがない雨水貯留槽はありますか。</t>
    <rPh sb="0" eb="2">
      <t>タテモノ</t>
    </rPh>
    <rPh sb="2" eb="3">
      <t>ガイ</t>
    </rPh>
    <rPh sb="6" eb="8">
      <t>ギャクリュウ</t>
    </rPh>
    <rPh sb="9" eb="10">
      <t>オソ</t>
    </rPh>
    <rPh sb="14" eb="16">
      <t>ウスイ</t>
    </rPh>
    <rPh sb="16" eb="19">
      <t>チョリュウソウ</t>
    </rPh>
    <phoneticPr fontId="3"/>
  </si>
  <si>
    <t>　自然換気</t>
    <rPh sb="1" eb="3">
      <t>シゼン</t>
    </rPh>
    <rPh sb="3" eb="5">
      <t>カンキ</t>
    </rPh>
    <phoneticPr fontId="3"/>
  </si>
  <si>
    <t>専有部等、災害時に人が滞留する場所に、手動開閉可能な窓、換気口、又はこれらに類する開口部（排煙窓や非常進入口専用窓等）がありますか。</t>
    <rPh sb="0" eb="3">
      <t>センユウブ</t>
    </rPh>
    <rPh sb="5" eb="7">
      <t>サイガイ</t>
    </rPh>
    <rPh sb="7" eb="8">
      <t>ジ</t>
    </rPh>
    <rPh sb="9" eb="10">
      <t>ヒト</t>
    </rPh>
    <rPh sb="11" eb="13">
      <t>タイリュウ</t>
    </rPh>
    <rPh sb="15" eb="17">
      <t>バショ</t>
    </rPh>
    <rPh sb="19" eb="21">
      <t>シュドウ</t>
    </rPh>
    <rPh sb="21" eb="23">
      <t>カイヘイ</t>
    </rPh>
    <rPh sb="28" eb="31">
      <t>カンキコウ</t>
    </rPh>
    <rPh sb="32" eb="33">
      <t>マタ</t>
    </rPh>
    <rPh sb="38" eb="39">
      <t>ルイ</t>
    </rPh>
    <rPh sb="41" eb="44">
      <t>カイコウブ</t>
    </rPh>
    <phoneticPr fontId="2"/>
  </si>
  <si>
    <t>即応性</t>
    <rPh sb="0" eb="3">
      <t>ソクオウセイ</t>
    </rPh>
    <phoneticPr fontId="3"/>
  </si>
  <si>
    <t>　災害時の対応人員、体制、事前準備に関して確認します。</t>
    <rPh sb="1" eb="3">
      <t>サイガイ</t>
    </rPh>
    <rPh sb="3" eb="4">
      <t>ジ</t>
    </rPh>
    <rPh sb="5" eb="7">
      <t>タイオウ</t>
    </rPh>
    <rPh sb="7" eb="9">
      <t>ジンイン</t>
    </rPh>
    <rPh sb="10" eb="12">
      <t>タイセイ</t>
    </rPh>
    <rPh sb="13" eb="15">
      <t>ジゼン</t>
    </rPh>
    <rPh sb="15" eb="17">
      <t>ジュンビ</t>
    </rPh>
    <rPh sb="18" eb="19">
      <t>カン</t>
    </rPh>
    <rPh sb="21" eb="23">
      <t>カクニン</t>
    </rPh>
    <phoneticPr fontId="3"/>
  </si>
  <si>
    <t>災害時対応人員（運用者・管理者・オペレーター等）は、常駐していますか。</t>
    <rPh sb="0" eb="2">
      <t>サイガイ</t>
    </rPh>
    <rPh sb="2" eb="3">
      <t>ジ</t>
    </rPh>
    <rPh sb="3" eb="5">
      <t>タイオウ</t>
    </rPh>
    <rPh sb="5" eb="7">
      <t>ジンイン</t>
    </rPh>
    <rPh sb="8" eb="10">
      <t>ウンヨウ</t>
    </rPh>
    <rPh sb="10" eb="11">
      <t>シャ</t>
    </rPh>
    <rPh sb="12" eb="15">
      <t>カンリシャ</t>
    </rPh>
    <rPh sb="26" eb="28">
      <t>ジョウチュウ</t>
    </rPh>
    <phoneticPr fontId="3"/>
  </si>
  <si>
    <t>緊急連絡網が毎年更新されていますか。</t>
    <rPh sb="0" eb="2">
      <t>キンキュウ</t>
    </rPh>
    <rPh sb="2" eb="5">
      <t>レンラクモウ</t>
    </rPh>
    <rPh sb="6" eb="8">
      <t>マイトシ</t>
    </rPh>
    <rPh sb="8" eb="10">
      <t>コウシン</t>
    </rPh>
    <phoneticPr fontId="3"/>
  </si>
  <si>
    <t>（テナント担当者への連絡先を含めたもの）</t>
    <rPh sb="10" eb="13">
      <t>レンラクサキ</t>
    </rPh>
    <rPh sb="14" eb="15">
      <t>フク</t>
    </rPh>
    <phoneticPr fontId="3"/>
  </si>
  <si>
    <t>水害用の防災マニュアルがありますか。</t>
    <rPh sb="0" eb="2">
      <t>スイガイ</t>
    </rPh>
    <rPh sb="2" eb="3">
      <t>ヨウ</t>
    </rPh>
    <phoneticPr fontId="3"/>
  </si>
  <si>
    <t>（テナントへの対応を含めたもの）</t>
    <phoneticPr fontId="3"/>
  </si>
  <si>
    <t>タイムラインが作成されていますか。</t>
    <rPh sb="7" eb="9">
      <t>サクセイ</t>
    </rPh>
    <phoneticPr fontId="3"/>
  </si>
  <si>
    <t>BCP（事業継続計画）がありますか。</t>
    <rPh sb="4" eb="6">
      <t>ジギョウ</t>
    </rPh>
    <rPh sb="6" eb="8">
      <t>ケイゾク</t>
    </rPh>
    <rPh sb="8" eb="10">
      <t>ケイカク</t>
    </rPh>
    <phoneticPr fontId="3"/>
  </si>
  <si>
    <t>（テナントへの対応を含めたステージごとの対策）</t>
    <phoneticPr fontId="3"/>
  </si>
  <si>
    <t>竣工図（データ含む）を完備していますか。</t>
    <rPh sb="0" eb="2">
      <t>シュンコウ</t>
    </rPh>
    <rPh sb="2" eb="3">
      <t>ズ</t>
    </rPh>
    <rPh sb="11" eb="13">
      <t>カンビ</t>
    </rPh>
    <phoneticPr fontId="3"/>
  </si>
  <si>
    <t>　訓練・テナント周知に関して確認します。</t>
    <rPh sb="1" eb="3">
      <t>クンレン</t>
    </rPh>
    <rPh sb="8" eb="10">
      <t>シュウチ</t>
    </rPh>
    <rPh sb="11" eb="12">
      <t>カン</t>
    </rPh>
    <rPh sb="14" eb="16">
      <t>カクニン</t>
    </rPh>
    <phoneticPr fontId="3"/>
  </si>
  <si>
    <t>水害訓練の手順は、防災マニュアルやタイムラインを元に実施していますか。</t>
    <rPh sb="0" eb="2">
      <t>スイガイ</t>
    </rPh>
    <rPh sb="2" eb="4">
      <t>クンレン</t>
    </rPh>
    <rPh sb="5" eb="7">
      <t>テジュン</t>
    </rPh>
    <rPh sb="9" eb="11">
      <t>ボウサイ</t>
    </rPh>
    <rPh sb="24" eb="25">
      <t>モト</t>
    </rPh>
    <rPh sb="26" eb="28">
      <t>ジッシ</t>
    </rPh>
    <phoneticPr fontId="3"/>
  </si>
  <si>
    <t>水害訓練の体制は、防災マニュアル、BCPやタイムラインに記載された体制で実施していますか。</t>
    <rPh sb="0" eb="2">
      <t>スイガイ</t>
    </rPh>
    <rPh sb="2" eb="4">
      <t>クンレン</t>
    </rPh>
    <rPh sb="5" eb="7">
      <t>タイセイ</t>
    </rPh>
    <rPh sb="9" eb="11">
      <t>ボウサイ</t>
    </rPh>
    <rPh sb="28" eb="30">
      <t>キサイ</t>
    </rPh>
    <rPh sb="33" eb="35">
      <t>タイセイ</t>
    </rPh>
    <rPh sb="36" eb="38">
      <t>ジッシ</t>
    </rPh>
    <phoneticPr fontId="3"/>
  </si>
  <si>
    <t>ハザードマップをテナントへ周知（配布又は掲示）していますか。</t>
    <rPh sb="13" eb="15">
      <t>シュウチ</t>
    </rPh>
    <phoneticPr fontId="3"/>
  </si>
  <si>
    <t>避難場所をテナントへ周知（配布又は掲示）していますか。</t>
    <rPh sb="0" eb="2">
      <t>ヒナン</t>
    </rPh>
    <rPh sb="2" eb="4">
      <t>バショ</t>
    </rPh>
    <rPh sb="10" eb="12">
      <t>シュウチ</t>
    </rPh>
    <phoneticPr fontId="3"/>
  </si>
  <si>
    <t>代替性</t>
    <rPh sb="0" eb="2">
      <t>ダイタイ</t>
    </rPh>
    <rPh sb="2" eb="3">
      <t>セイ</t>
    </rPh>
    <phoneticPr fontId="3"/>
  </si>
  <si>
    <t>　災害対策備品等の整備・点検状況に関して確認します。</t>
    <rPh sb="1" eb="3">
      <t>サイガイ</t>
    </rPh>
    <rPh sb="3" eb="5">
      <t>タイサク</t>
    </rPh>
    <rPh sb="5" eb="7">
      <t>ビヒン</t>
    </rPh>
    <rPh sb="7" eb="8">
      <t>トウ</t>
    </rPh>
    <rPh sb="9" eb="11">
      <t>セイビ</t>
    </rPh>
    <rPh sb="12" eb="14">
      <t>テンケン</t>
    </rPh>
    <rPh sb="14" eb="16">
      <t>ジョウキョウ</t>
    </rPh>
    <rPh sb="17" eb="18">
      <t>カン</t>
    </rPh>
    <rPh sb="20" eb="22">
      <t>カクニン</t>
    </rPh>
    <phoneticPr fontId="3"/>
  </si>
  <si>
    <t>災害対策備品等</t>
    <phoneticPr fontId="3"/>
  </si>
  <si>
    <t>整備している設備・備品　　※入力手引書参照</t>
    <rPh sb="0" eb="2">
      <t>セイビ</t>
    </rPh>
    <rPh sb="6" eb="8">
      <t>セツビ</t>
    </rPh>
    <rPh sb="9" eb="11">
      <t>ビヒン</t>
    </rPh>
    <rPh sb="14" eb="16">
      <t>ニュウリョク</t>
    </rPh>
    <rPh sb="16" eb="19">
      <t>テビキショ</t>
    </rPh>
    <rPh sb="19" eb="21">
      <t>サンショウ</t>
    </rPh>
    <phoneticPr fontId="3"/>
  </si>
  <si>
    <t>点検状況</t>
    <rPh sb="0" eb="2">
      <t>テンケン</t>
    </rPh>
    <rPh sb="2" eb="4">
      <t>ジョウキョウ</t>
    </rPh>
    <phoneticPr fontId="3"/>
  </si>
  <si>
    <t>復旧設備（自由記述）</t>
    <rPh sb="0" eb="2">
      <t>フッキュウ</t>
    </rPh>
    <rPh sb="2" eb="4">
      <t>セツビ</t>
    </rPh>
    <rPh sb="5" eb="7">
      <t>ジユウ</t>
    </rPh>
    <rPh sb="7" eb="9">
      <t>キジュツ</t>
    </rPh>
    <phoneticPr fontId="3"/>
  </si>
  <si>
    <t>避難設備（自由記述）</t>
    <rPh sb="0" eb="2">
      <t>ヒナン</t>
    </rPh>
    <rPh sb="2" eb="4">
      <t>セツビ</t>
    </rPh>
    <rPh sb="5" eb="7">
      <t>ジユウ</t>
    </rPh>
    <rPh sb="7" eb="9">
      <t>キジュツ</t>
    </rPh>
    <phoneticPr fontId="3"/>
  </si>
  <si>
    <t>情報備品（自由記述）</t>
    <rPh sb="0" eb="2">
      <t>ジョウホウ</t>
    </rPh>
    <rPh sb="2" eb="4">
      <t>ビヒン</t>
    </rPh>
    <rPh sb="5" eb="7">
      <t>ジユウ</t>
    </rPh>
    <rPh sb="7" eb="9">
      <t>キジュツ</t>
    </rPh>
    <phoneticPr fontId="3"/>
  </si>
  <si>
    <t>衛生備品（自由記述）</t>
    <rPh sb="0" eb="2">
      <t>エイセイ</t>
    </rPh>
    <rPh sb="2" eb="4">
      <t>ビヒン</t>
    </rPh>
    <rPh sb="5" eb="7">
      <t>ジユウ</t>
    </rPh>
    <rPh sb="7" eb="9">
      <t>キジュツ</t>
    </rPh>
    <phoneticPr fontId="3"/>
  </si>
  <si>
    <t>防寒備品（自由記述）</t>
    <rPh sb="0" eb="2">
      <t>ボウカン</t>
    </rPh>
    <rPh sb="2" eb="4">
      <t>ビヒン</t>
    </rPh>
    <rPh sb="5" eb="7">
      <t>ジユウ</t>
    </rPh>
    <rPh sb="7" eb="9">
      <t>キジュツ</t>
    </rPh>
    <phoneticPr fontId="3"/>
  </si>
  <si>
    <t>食料品　（自由記述）</t>
    <rPh sb="0" eb="3">
      <t>ショクリョウヒン</t>
    </rPh>
    <rPh sb="5" eb="7">
      <t>ジユウ</t>
    </rPh>
    <rPh sb="7" eb="9">
      <t>キジュツ</t>
    </rPh>
    <phoneticPr fontId="3"/>
  </si>
  <si>
    <t>他汎用品（自由記述）</t>
    <rPh sb="0" eb="1">
      <t>ホカ</t>
    </rPh>
    <rPh sb="1" eb="3">
      <t>ハンヨウ</t>
    </rPh>
    <rPh sb="3" eb="4">
      <t>ヒン</t>
    </rPh>
    <rPh sb="5" eb="7">
      <t>ジユウ</t>
    </rPh>
    <rPh sb="7" eb="9">
      <t>キジュツ</t>
    </rPh>
    <phoneticPr fontId="3"/>
  </si>
  <si>
    <t>先進的取組・地域貢献</t>
    <rPh sb="0" eb="3">
      <t>センシンテキ</t>
    </rPh>
    <rPh sb="3" eb="5">
      <t>トリクミ</t>
    </rPh>
    <rPh sb="6" eb="8">
      <t>チイキ</t>
    </rPh>
    <rPh sb="8" eb="10">
      <t>コウケン</t>
    </rPh>
    <phoneticPr fontId="3"/>
  </si>
  <si>
    <t>　先進的取組や地域貢献に関して確認します。</t>
    <rPh sb="1" eb="4">
      <t>センシンテキ</t>
    </rPh>
    <rPh sb="4" eb="6">
      <t>トリクミ</t>
    </rPh>
    <rPh sb="7" eb="9">
      <t>チイキ</t>
    </rPh>
    <rPh sb="9" eb="11">
      <t>コウケン</t>
    </rPh>
    <rPh sb="12" eb="13">
      <t>カン</t>
    </rPh>
    <rPh sb="15" eb="17">
      <t>カクニン</t>
    </rPh>
    <phoneticPr fontId="3"/>
  </si>
  <si>
    <t>雨水貯留施設（遊水地、雨水貯留槽等）を法定の基準を超えて設置していますか。</t>
    <rPh sb="19" eb="21">
      <t>ホウテイ</t>
    </rPh>
    <rPh sb="22" eb="24">
      <t>キジュン</t>
    </rPh>
    <rPh sb="25" eb="26">
      <t>コ</t>
    </rPh>
    <rPh sb="28" eb="30">
      <t>セッチ</t>
    </rPh>
    <phoneticPr fontId="3"/>
  </si>
  <si>
    <r>
      <t>浸透桝</t>
    </r>
    <r>
      <rPr>
        <sz val="11"/>
        <rFont val="Meiryo UI"/>
        <family val="3"/>
        <charset val="128"/>
      </rPr>
      <t>（雨水貯留浸透槽を含む）、透</t>
    </r>
    <r>
      <rPr>
        <sz val="11"/>
        <color theme="1"/>
        <rFont val="Meiryo UI"/>
        <family val="3"/>
        <charset val="128"/>
      </rPr>
      <t>水性アスファルト舗装や緑地エリアを法定の基準を超えて設置していますか。</t>
    </r>
    <rPh sb="0" eb="3">
      <t>シントウマス</t>
    </rPh>
    <rPh sb="4" eb="6">
      <t>ウスイ</t>
    </rPh>
    <rPh sb="6" eb="8">
      <t>チョリュウ</t>
    </rPh>
    <rPh sb="8" eb="10">
      <t>シントウ</t>
    </rPh>
    <rPh sb="10" eb="11">
      <t>ソウ</t>
    </rPh>
    <rPh sb="12" eb="13">
      <t>フク</t>
    </rPh>
    <rPh sb="28" eb="30">
      <t>リョクチ</t>
    </rPh>
    <rPh sb="34" eb="36">
      <t>ホウテイ</t>
    </rPh>
    <rPh sb="37" eb="39">
      <t>キジュン</t>
    </rPh>
    <rPh sb="40" eb="41">
      <t>コ</t>
    </rPh>
    <rPh sb="43" eb="45">
      <t>セッチ</t>
    </rPh>
    <phoneticPr fontId="3"/>
  </si>
  <si>
    <t>地域住民や帰宅困難者等を対象とした災害時の避難施設を設置し、地域と協定等を締結していますか。</t>
    <rPh sb="0" eb="2">
      <t>チイキ</t>
    </rPh>
    <rPh sb="2" eb="4">
      <t>ジュウミン</t>
    </rPh>
    <rPh sb="5" eb="7">
      <t>キタク</t>
    </rPh>
    <rPh sb="7" eb="9">
      <t>コンナン</t>
    </rPh>
    <rPh sb="9" eb="10">
      <t>シャ</t>
    </rPh>
    <rPh sb="10" eb="11">
      <t>ナド</t>
    </rPh>
    <rPh sb="12" eb="14">
      <t>タイショウ</t>
    </rPh>
    <rPh sb="17" eb="19">
      <t>サイガイ</t>
    </rPh>
    <rPh sb="19" eb="20">
      <t>ジ</t>
    </rPh>
    <rPh sb="21" eb="23">
      <t>ヒナン</t>
    </rPh>
    <rPh sb="23" eb="25">
      <t>シセツ</t>
    </rPh>
    <rPh sb="26" eb="28">
      <t>セッチ</t>
    </rPh>
    <rPh sb="30" eb="32">
      <t>チイキ</t>
    </rPh>
    <rPh sb="33" eb="35">
      <t>キョウテイ</t>
    </rPh>
    <rPh sb="35" eb="36">
      <t>トウ</t>
    </rPh>
    <rPh sb="37" eb="39">
      <t>テイケツ</t>
    </rPh>
    <phoneticPr fontId="3"/>
  </si>
  <si>
    <t>地域住民や帰宅困難者等を対象とした食料品等を備蓄し、地域と協定等を締結していますか。</t>
    <rPh sb="0" eb="2">
      <t>チイキ</t>
    </rPh>
    <rPh sb="2" eb="4">
      <t>ジュウミン</t>
    </rPh>
    <rPh sb="5" eb="7">
      <t>キタク</t>
    </rPh>
    <rPh sb="7" eb="9">
      <t>コンナン</t>
    </rPh>
    <rPh sb="9" eb="11">
      <t>シャナド</t>
    </rPh>
    <rPh sb="12" eb="14">
      <t>タイショウ</t>
    </rPh>
    <rPh sb="17" eb="20">
      <t>ショクリョウヒン</t>
    </rPh>
    <rPh sb="22" eb="24">
      <t>ビチク</t>
    </rPh>
    <rPh sb="26" eb="28">
      <t>チイキ</t>
    </rPh>
    <rPh sb="29" eb="31">
      <t>キョウテイ</t>
    </rPh>
    <rPh sb="31" eb="32">
      <t>ナド</t>
    </rPh>
    <rPh sb="33" eb="35">
      <t>テイケツ</t>
    </rPh>
    <phoneticPr fontId="3"/>
  </si>
  <si>
    <t>災害時に地域の拠点（行政等の災害対策拠点）として使用する協定を結んでいますか。</t>
    <rPh sb="0" eb="2">
      <t>サイガイ</t>
    </rPh>
    <rPh sb="2" eb="3">
      <t>ジ</t>
    </rPh>
    <rPh sb="4" eb="6">
      <t>チイキ</t>
    </rPh>
    <rPh sb="7" eb="9">
      <t>キョテン</t>
    </rPh>
    <rPh sb="10" eb="12">
      <t>ギョウセイ</t>
    </rPh>
    <rPh sb="14" eb="16">
      <t>サイガイ</t>
    </rPh>
    <rPh sb="16" eb="18">
      <t>タイサク</t>
    </rPh>
    <rPh sb="18" eb="20">
      <t>キョテン</t>
    </rPh>
    <rPh sb="24" eb="26">
      <t>シヨウ</t>
    </rPh>
    <rPh sb="28" eb="30">
      <t>キョウテイ</t>
    </rPh>
    <rPh sb="31" eb="32">
      <t>ムス</t>
    </rPh>
    <phoneticPr fontId="3"/>
  </si>
  <si>
    <t>災害予知システム（外水氾濫又は内水氾濫の発生に先立ち事前にリスクを通知するシステム）を構築・活用していますか。</t>
    <rPh sb="0" eb="2">
      <t>サイガイ</t>
    </rPh>
    <rPh sb="2" eb="4">
      <t>ヨチ</t>
    </rPh>
    <rPh sb="43" eb="45">
      <t>コウチク</t>
    </rPh>
    <rPh sb="46" eb="48">
      <t>カツヨウ</t>
    </rPh>
    <phoneticPr fontId="3"/>
  </si>
  <si>
    <t>その他、先進的取組・地域貢献等はありますか。（自由記述）</t>
    <rPh sb="2" eb="3">
      <t>ホカ</t>
    </rPh>
    <rPh sb="4" eb="7">
      <t>センシンテキ</t>
    </rPh>
    <rPh sb="7" eb="9">
      <t>トリクミ</t>
    </rPh>
    <rPh sb="10" eb="12">
      <t>チイキ</t>
    </rPh>
    <rPh sb="12" eb="14">
      <t>コウケン</t>
    </rPh>
    <rPh sb="14" eb="15">
      <t>トウ</t>
    </rPh>
    <rPh sb="23" eb="25">
      <t>ジユウ</t>
    </rPh>
    <rPh sb="25" eb="27">
      <t>キジュツ</t>
    </rPh>
    <phoneticPr fontId="3"/>
  </si>
  <si>
    <t>共通</t>
    <rPh sb="0" eb="2">
      <t>キョウツウ</t>
    </rPh>
    <phoneticPr fontId="3"/>
  </si>
  <si>
    <t>はい</t>
    <phoneticPr fontId="3"/>
  </si>
  <si>
    <t>いいえ</t>
    <phoneticPr fontId="3"/>
  </si>
  <si>
    <t>はい（添付します）</t>
    <rPh sb="3" eb="5">
      <t>テンプ</t>
    </rPh>
    <phoneticPr fontId="3"/>
  </si>
  <si>
    <t>問6　④</t>
    <rPh sb="0" eb="1">
      <t>トイ</t>
    </rPh>
    <phoneticPr fontId="3"/>
  </si>
  <si>
    <t>■設置時間</t>
    <rPh sb="1" eb="3">
      <t>セッチ</t>
    </rPh>
    <rPh sb="3" eb="5">
      <t>ジカン</t>
    </rPh>
    <phoneticPr fontId="6"/>
  </si>
  <si>
    <t>自動</t>
    <rPh sb="0" eb="2">
      <t>ジドウ</t>
    </rPh>
    <phoneticPr fontId="6"/>
  </si>
  <si>
    <t>おおよそ30分以内</t>
    <rPh sb="6" eb="7">
      <t>フン</t>
    </rPh>
    <rPh sb="7" eb="9">
      <t>イナイ</t>
    </rPh>
    <phoneticPr fontId="6"/>
  </si>
  <si>
    <t>おおよそ1時間以内</t>
    <rPh sb="5" eb="7">
      <t>ジカン</t>
    </rPh>
    <rPh sb="7" eb="9">
      <t>イナイ</t>
    </rPh>
    <phoneticPr fontId="6"/>
  </si>
  <si>
    <t>1時間以上</t>
    <rPh sb="1" eb="5">
      <t>ジカンイジョウ</t>
    </rPh>
    <phoneticPr fontId="6"/>
  </si>
  <si>
    <t>不明・未確認</t>
    <rPh sb="0" eb="2">
      <t>フメイ</t>
    </rPh>
    <rPh sb="3" eb="6">
      <t>ミカクニン</t>
    </rPh>
    <phoneticPr fontId="6"/>
  </si>
  <si>
    <t>問7</t>
    <rPh sb="0" eb="1">
      <t>トイ</t>
    </rPh>
    <phoneticPr fontId="3"/>
  </si>
  <si>
    <t>◆逆流防止対策</t>
    <rPh sb="1" eb="3">
      <t>ギャクリュウ</t>
    </rPh>
    <rPh sb="3" eb="5">
      <t>ボウシ</t>
    </rPh>
    <rPh sb="5" eb="7">
      <t>タイサク</t>
    </rPh>
    <phoneticPr fontId="3"/>
  </si>
  <si>
    <t>はい（逆流防止対策をしています）</t>
    <rPh sb="3" eb="5">
      <t>ギャクリュウ</t>
    </rPh>
    <rPh sb="5" eb="7">
      <t>ボウシ</t>
    </rPh>
    <rPh sb="7" eb="9">
      <t>タイサク</t>
    </rPh>
    <phoneticPr fontId="3"/>
  </si>
  <si>
    <t>はい（敷地内処理をしています）</t>
    <rPh sb="3" eb="5">
      <t>シキチ</t>
    </rPh>
    <rPh sb="5" eb="6">
      <t>ナイ</t>
    </rPh>
    <rPh sb="6" eb="8">
      <t>ショリ</t>
    </rPh>
    <phoneticPr fontId="3"/>
  </si>
  <si>
    <t>いいえ（どちらにも該当しません）</t>
    <rPh sb="9" eb="11">
      <t>ガイトウ</t>
    </rPh>
    <phoneticPr fontId="3"/>
  </si>
  <si>
    <t>問8</t>
    <rPh sb="0" eb="1">
      <t>トイ</t>
    </rPh>
    <phoneticPr fontId="3"/>
  </si>
  <si>
    <t>■浸水リスク評価</t>
    <rPh sb="1" eb="3">
      <t>シンスイ</t>
    </rPh>
    <rPh sb="6" eb="8">
      <t>ヒョウカ</t>
    </rPh>
    <phoneticPr fontId="6"/>
  </si>
  <si>
    <t>設備が無い</t>
    <rPh sb="0" eb="2">
      <t>セツビ</t>
    </rPh>
    <rPh sb="3" eb="4">
      <t>ナ</t>
    </rPh>
    <phoneticPr fontId="6"/>
  </si>
  <si>
    <t>最大浸水位より上にある</t>
    <rPh sb="0" eb="2">
      <t>サイダイ</t>
    </rPh>
    <rPh sb="2" eb="3">
      <t>シン</t>
    </rPh>
    <rPh sb="3" eb="5">
      <t>スイイ</t>
    </rPh>
    <rPh sb="7" eb="8">
      <t>ウエ</t>
    </rPh>
    <phoneticPr fontId="6"/>
  </si>
  <si>
    <t>最大浸水位より下にある</t>
    <rPh sb="7" eb="8">
      <t>シタ</t>
    </rPh>
    <phoneticPr fontId="6"/>
  </si>
  <si>
    <t>最大浸水位より下で
かつ地下にある</t>
    <rPh sb="7" eb="8">
      <t>シタ</t>
    </rPh>
    <rPh sb="12" eb="14">
      <t>チカ</t>
    </rPh>
    <phoneticPr fontId="6"/>
  </si>
  <si>
    <t>■水防ライン平面評価</t>
    <rPh sb="1" eb="3">
      <t>スイボウ</t>
    </rPh>
    <rPh sb="6" eb="8">
      <t>ヘイメン</t>
    </rPh>
    <rPh sb="8" eb="10">
      <t>ヒョウカ</t>
    </rPh>
    <phoneticPr fontId="6"/>
  </si>
  <si>
    <t>水防ラインの内側にある</t>
    <rPh sb="0" eb="2">
      <t>スイボウ</t>
    </rPh>
    <rPh sb="6" eb="8">
      <t>ウチガワ</t>
    </rPh>
    <phoneticPr fontId="6"/>
  </si>
  <si>
    <t>水防ラインの外側にある</t>
    <rPh sb="0" eb="2">
      <t>スイボウ</t>
    </rPh>
    <rPh sb="6" eb="7">
      <t>ガイ</t>
    </rPh>
    <rPh sb="7" eb="8">
      <t>ガワ</t>
    </rPh>
    <phoneticPr fontId="6"/>
  </si>
  <si>
    <t>水防ラインがない</t>
    <rPh sb="0" eb="2">
      <t>スイボウ</t>
    </rPh>
    <phoneticPr fontId="6"/>
  </si>
  <si>
    <t>■水防ライン高さ評価</t>
    <rPh sb="1" eb="3">
      <t>スイボウ</t>
    </rPh>
    <rPh sb="6" eb="7">
      <t>タカ</t>
    </rPh>
    <rPh sb="8" eb="10">
      <t>ヒョウカ</t>
    </rPh>
    <phoneticPr fontId="6"/>
  </si>
  <si>
    <t>最大浸水位　≧　
水防ラインの上部</t>
    <rPh sb="9" eb="11">
      <t>スイボウ</t>
    </rPh>
    <rPh sb="15" eb="17">
      <t>ジョウブ</t>
    </rPh>
    <phoneticPr fontId="6"/>
  </si>
  <si>
    <t>最大浸水位　＜　
水防ラインの上部</t>
    <rPh sb="9" eb="11">
      <t>スイボウ</t>
    </rPh>
    <rPh sb="15" eb="17">
      <t>ジョウブ</t>
    </rPh>
    <phoneticPr fontId="6"/>
  </si>
  <si>
    <t>問14　①</t>
    <rPh sb="0" eb="1">
      <t>トイ</t>
    </rPh>
    <phoneticPr fontId="3"/>
  </si>
  <si>
    <t>災害時対応人員</t>
    <phoneticPr fontId="3"/>
  </si>
  <si>
    <t>24時間常駐しており常に浸水対策を実施できる</t>
    <rPh sb="2" eb="4">
      <t>ジカン</t>
    </rPh>
    <rPh sb="4" eb="6">
      <t>ジョウチュウ</t>
    </rPh>
    <rPh sb="10" eb="11">
      <t>ツネ</t>
    </rPh>
    <rPh sb="12" eb="14">
      <t>シンスイ</t>
    </rPh>
    <rPh sb="14" eb="16">
      <t>タイサク</t>
    </rPh>
    <rPh sb="17" eb="19">
      <t>ジッシ</t>
    </rPh>
    <phoneticPr fontId="3"/>
  </si>
  <si>
    <t>日中常駐しており、事前に浸水対策を実施できる</t>
    <rPh sb="0" eb="2">
      <t>ニッチュウ</t>
    </rPh>
    <rPh sb="2" eb="4">
      <t>ジョウチュウ</t>
    </rPh>
    <rPh sb="9" eb="11">
      <t>ジゼン</t>
    </rPh>
    <rPh sb="12" eb="14">
      <t>シンスイ</t>
    </rPh>
    <rPh sb="14" eb="16">
      <t>タイサク</t>
    </rPh>
    <rPh sb="17" eb="19">
      <t>ジッシ</t>
    </rPh>
    <phoneticPr fontId="3"/>
  </si>
  <si>
    <t>常駐していないが、事前に浸水対策を実施できる</t>
    <rPh sb="0" eb="2">
      <t>ジョウチュウ</t>
    </rPh>
    <rPh sb="9" eb="11">
      <t>ジゼン</t>
    </rPh>
    <rPh sb="12" eb="14">
      <t>シンスイ</t>
    </rPh>
    <rPh sb="14" eb="16">
      <t>タイサク</t>
    </rPh>
    <rPh sb="17" eb="19">
      <t>ジッシ</t>
    </rPh>
    <phoneticPr fontId="3"/>
  </si>
  <si>
    <t>常駐していないし、事前準備もできない</t>
    <rPh sb="0" eb="2">
      <t>ジョウチュウ</t>
    </rPh>
    <rPh sb="9" eb="11">
      <t>ジゼン</t>
    </rPh>
    <rPh sb="11" eb="13">
      <t>ジュンビ</t>
    </rPh>
    <phoneticPr fontId="3"/>
  </si>
  <si>
    <t>問15　②</t>
    <rPh sb="0" eb="1">
      <t>トイ</t>
    </rPh>
    <phoneticPr fontId="3"/>
  </si>
  <si>
    <t>水害訓練実施体制・参加者</t>
    <rPh sb="4" eb="6">
      <t>ジッシ</t>
    </rPh>
    <rPh sb="9" eb="12">
      <t>サンカシャ</t>
    </rPh>
    <phoneticPr fontId="3"/>
  </si>
  <si>
    <t>テナントも参加し実施している</t>
    <rPh sb="5" eb="7">
      <t>サンカ</t>
    </rPh>
    <rPh sb="8" eb="10">
      <t>ジッシ</t>
    </rPh>
    <phoneticPr fontId="3"/>
  </si>
  <si>
    <t>テナント不参加で実施している</t>
    <rPh sb="4" eb="7">
      <t>フサンカ</t>
    </rPh>
    <rPh sb="8" eb="10">
      <t>ジッシ</t>
    </rPh>
    <phoneticPr fontId="3"/>
  </si>
  <si>
    <t>実施していない</t>
    <rPh sb="0" eb="2">
      <t>ジッシ</t>
    </rPh>
    <phoneticPr fontId="3"/>
  </si>
  <si>
    <t>問16</t>
    <rPh sb="0" eb="1">
      <t>トイ</t>
    </rPh>
    <phoneticPr fontId="3"/>
  </si>
  <si>
    <t>点検</t>
    <rPh sb="0" eb="2">
      <t>テンケン</t>
    </rPh>
    <phoneticPr fontId="3"/>
  </si>
  <si>
    <t>年に一度以上点検を実施</t>
    <rPh sb="0" eb="1">
      <t>ネン</t>
    </rPh>
    <rPh sb="2" eb="4">
      <t>イチド</t>
    </rPh>
    <rPh sb="4" eb="6">
      <t>イジョウ</t>
    </rPh>
    <rPh sb="6" eb="8">
      <t>テンケン</t>
    </rPh>
    <rPh sb="9" eb="11">
      <t>ジッシ</t>
    </rPh>
    <phoneticPr fontId="3"/>
  </si>
  <si>
    <t>数年置き、不定期を実施</t>
    <rPh sb="0" eb="2">
      <t>スウネン</t>
    </rPh>
    <rPh sb="2" eb="3">
      <t>オ</t>
    </rPh>
    <rPh sb="5" eb="8">
      <t>フテイキ</t>
    </rPh>
    <rPh sb="9" eb="11">
      <t>ジッシ</t>
    </rPh>
    <phoneticPr fontId="3"/>
  </si>
  <si>
    <t>未実施</t>
    <rPh sb="0" eb="3">
      <t>ミジッシ</t>
    </rPh>
    <phoneticPr fontId="3"/>
  </si>
  <si>
    <t>問17</t>
    <rPh sb="0" eb="1">
      <t>トイ</t>
    </rPh>
    <phoneticPr fontId="3"/>
  </si>
  <si>
    <t>自由記述</t>
    <rPh sb="0" eb="2">
      <t>ジユウ</t>
    </rPh>
    <rPh sb="2" eb="4">
      <t>キジュツ</t>
    </rPh>
    <phoneticPr fontId="3"/>
  </si>
  <si>
    <t>採用</t>
    <rPh sb="0" eb="2">
      <t>サイヨウ</t>
    </rPh>
    <phoneticPr fontId="3"/>
  </si>
  <si>
    <t>否採用</t>
    <rPh sb="0" eb="1">
      <t>ヒ</t>
    </rPh>
    <rPh sb="1" eb="3">
      <t>サイヨウ</t>
    </rPh>
    <phoneticPr fontId="3"/>
  </si>
  <si>
    <t>基本情報</t>
    <rPh sb="0" eb="2">
      <t>キホン</t>
    </rPh>
    <rPh sb="2" eb="4">
      <t>ジョウホウ</t>
    </rPh>
    <phoneticPr fontId="3"/>
  </si>
  <si>
    <t>用途</t>
    <rPh sb="0" eb="2">
      <t>ヨウト</t>
    </rPh>
    <phoneticPr fontId="3"/>
  </si>
  <si>
    <t>事務所</t>
    <rPh sb="0" eb="2">
      <t>ジム</t>
    </rPh>
    <rPh sb="2" eb="3">
      <t>ショ</t>
    </rPh>
    <phoneticPr fontId="3"/>
  </si>
  <si>
    <t>集合住宅</t>
    <rPh sb="0" eb="2">
      <t>シュウゴウ</t>
    </rPh>
    <rPh sb="2" eb="4">
      <t>ジュウタク</t>
    </rPh>
    <phoneticPr fontId="3"/>
  </si>
  <si>
    <t>物流倉庫</t>
    <rPh sb="0" eb="2">
      <t>ブツリュウ</t>
    </rPh>
    <rPh sb="2" eb="4">
      <t>ソウコ</t>
    </rPh>
    <phoneticPr fontId="3"/>
  </si>
  <si>
    <t>商業施設</t>
    <rPh sb="0" eb="2">
      <t>ショウギョウ</t>
    </rPh>
    <rPh sb="2" eb="4">
      <t>シセツ</t>
    </rPh>
    <phoneticPr fontId="3"/>
  </si>
  <si>
    <t>ホテル・レジャー施設</t>
    <rPh sb="8" eb="10">
      <t>シセツ</t>
    </rPh>
    <phoneticPr fontId="3"/>
  </si>
  <si>
    <t>ヘルスケア施設</t>
    <rPh sb="5" eb="7">
      <t>シセツ</t>
    </rPh>
    <phoneticPr fontId="3"/>
  </si>
  <si>
    <t>病院</t>
    <rPh sb="0" eb="2">
      <t>ビョウイン</t>
    </rPh>
    <phoneticPr fontId="3"/>
  </si>
  <si>
    <t>データセンター</t>
    <phoneticPr fontId="3"/>
  </si>
  <si>
    <t>複合型</t>
    <rPh sb="0" eb="3">
      <t>フクゴウガタ</t>
    </rPh>
    <phoneticPr fontId="3"/>
  </si>
  <si>
    <t>その他</t>
    <rPh sb="2" eb="3">
      <t>ホカ</t>
    </rPh>
    <phoneticPr fontId="3"/>
  </si>
  <si>
    <t>判定</t>
    <phoneticPr fontId="3"/>
  </si>
  <si>
    <t>エラー表示</t>
    <phoneticPr fontId="3"/>
  </si>
  <si>
    <t>問１</t>
    <phoneticPr fontId="3"/>
  </si>
  <si>
    <t>T.P.</t>
    <phoneticPr fontId="3"/>
  </si>
  <si>
    <t>浸水位</t>
    <phoneticPr fontId="3"/>
  </si>
  <si>
    <t>外水・想定最大</t>
    <phoneticPr fontId="3"/>
  </si>
  <si>
    <t>外水・1/200</t>
    <phoneticPr fontId="3"/>
  </si>
  <si>
    <t>内水・想定最大</t>
    <phoneticPr fontId="3"/>
  </si>
  <si>
    <t>GL</t>
    <phoneticPr fontId="3"/>
  </si>
  <si>
    <t>侵入ルート</t>
    <phoneticPr fontId="3"/>
  </si>
  <si>
    <t>水防ライン</t>
    <phoneticPr fontId="3"/>
  </si>
  <si>
    <t>頑強性（建物）</t>
    <phoneticPr fontId="3"/>
  </si>
  <si>
    <t>判定内訳</t>
    <phoneticPr fontId="3"/>
  </si>
  <si>
    <t>外水</t>
    <phoneticPr fontId="3"/>
  </si>
  <si>
    <t>設置高さ評価</t>
    <phoneticPr fontId="3"/>
  </si>
  <si>
    <t>水防ライン平面評価</t>
    <phoneticPr fontId="3"/>
  </si>
  <si>
    <t>水防ライン高さ評価</t>
    <phoneticPr fontId="3"/>
  </si>
  <si>
    <t>問7</t>
    <phoneticPr fontId="3"/>
  </si>
  <si>
    <t>設備が無い</t>
    <phoneticPr fontId="6"/>
  </si>
  <si>
    <t>浸水位より上にある</t>
  </si>
  <si>
    <t>浸水位より下にある</t>
  </si>
  <si>
    <t>浸水位より下でかつ地下にある</t>
  </si>
  <si>
    <t>水防ラインの内側にある</t>
    <phoneticPr fontId="6"/>
  </si>
  <si>
    <t>上記以外はエラー</t>
    <phoneticPr fontId="3"/>
  </si>
  <si>
    <t>水防ラインの外側にある</t>
    <phoneticPr fontId="6"/>
  </si>
  <si>
    <t>水防ラインがない</t>
    <phoneticPr fontId="6"/>
  </si>
  <si>
    <t>浸水位　≧　水防ラインの上部</t>
  </si>
  <si>
    <t>浸水位　＜　水防ラインの上部</t>
  </si>
  <si>
    <t>内水</t>
    <phoneticPr fontId="3"/>
  </si>
  <si>
    <t>問9</t>
    <phoneticPr fontId="3"/>
  </si>
  <si>
    <t>⑫</t>
  </si>
  <si>
    <t>修正履歴</t>
    <rPh sb="0" eb="2">
      <t>シュウセイ</t>
    </rPh>
    <rPh sb="2" eb="4">
      <t>リレキ</t>
    </rPh>
    <phoneticPr fontId="3"/>
  </si>
  <si>
    <t>日付</t>
    <rPh sb="0" eb="2">
      <t>ヒヅケ</t>
    </rPh>
    <phoneticPr fontId="3"/>
  </si>
  <si>
    <t>概要</t>
    <rPh sb="0" eb="2">
      <t>ガイヨウ</t>
    </rPh>
    <phoneticPr fontId="3"/>
  </si>
  <si>
    <t>修正内容</t>
    <rPh sb="0" eb="2">
      <t>シュウセイ</t>
    </rPh>
    <rPh sb="2" eb="4">
      <t>ナイヨウ</t>
    </rPh>
    <phoneticPr fontId="3"/>
  </si>
  <si>
    <t>シート</t>
    <phoneticPr fontId="3"/>
  </si>
  <si>
    <t>修正箇所</t>
    <rPh sb="0" eb="2">
      <t>シュウセイ</t>
    </rPh>
    <rPh sb="2" eb="4">
      <t>カショ</t>
    </rPh>
    <phoneticPr fontId="3"/>
  </si>
  <si>
    <t>作業主体</t>
    <rPh sb="0" eb="2">
      <t>サギョウ</t>
    </rPh>
    <rPh sb="2" eb="4">
      <t>シュタイ</t>
    </rPh>
    <phoneticPr fontId="3"/>
  </si>
  <si>
    <t>シート「data」を削除</t>
    <rPh sb="10" eb="12">
      <t>サクジョ</t>
    </rPh>
    <phoneticPr fontId="3"/>
  </si>
  <si>
    <t>シート「data」</t>
    <phoneticPr fontId="3"/>
  </si>
  <si>
    <t>修正内容に同じ</t>
    <rPh sb="0" eb="4">
      <t>シュウセイナイヨウ</t>
    </rPh>
    <rPh sb="5" eb="6">
      <t>オナ</t>
    </rPh>
    <phoneticPr fontId="3"/>
  </si>
  <si>
    <t>シート「スコアリング」のプルダウンの変更</t>
    <rPh sb="18" eb="20">
      <t>ヘンコウ</t>
    </rPh>
    <phoneticPr fontId="3"/>
  </si>
  <si>
    <t>シート「スコアリング」における基本情報の中の用途のプルダウンメニューに「複合型」を追加</t>
    <rPh sb="15" eb="17">
      <t>キホン</t>
    </rPh>
    <rPh sb="17" eb="19">
      <t>ジョウホウ</t>
    </rPh>
    <rPh sb="20" eb="21">
      <t>ナカ</t>
    </rPh>
    <rPh sb="22" eb="24">
      <t>ヨウト</t>
    </rPh>
    <rPh sb="36" eb="38">
      <t>フクゴウ</t>
    </rPh>
    <rPh sb="38" eb="39">
      <t>ガタ</t>
    </rPh>
    <rPh sb="41" eb="43">
      <t>ツイカ</t>
    </rPh>
    <phoneticPr fontId="3"/>
  </si>
  <si>
    <t>シート「スコアリング」、「プルダウン」</t>
    <phoneticPr fontId="3"/>
  </si>
  <si>
    <t>シート「修正履歴」を追加</t>
    <rPh sb="4" eb="8">
      <t>シュウセイリレキ</t>
    </rPh>
    <rPh sb="10" eb="12">
      <t>ツイカ</t>
    </rPh>
    <phoneticPr fontId="3"/>
  </si>
  <si>
    <t>シート「修正履歴」</t>
    <rPh sb="4" eb="8">
      <t>シュウセイリレキ</t>
    </rPh>
    <phoneticPr fontId="3"/>
  </si>
  <si>
    <t>問５～7の回答不要条件の文言修正</t>
    <rPh sb="0" eb="1">
      <t>トイ</t>
    </rPh>
    <rPh sb="5" eb="7">
      <t>カイトウ</t>
    </rPh>
    <rPh sb="7" eb="9">
      <t>フヨウ</t>
    </rPh>
    <rPh sb="9" eb="11">
      <t>ジョウケン</t>
    </rPh>
    <rPh sb="12" eb="14">
      <t>モンゴン</t>
    </rPh>
    <rPh sb="14" eb="16">
      <t>シュウセイ</t>
    </rPh>
    <phoneticPr fontId="3"/>
  </si>
  <si>
    <t>O26及びO32の注書き文言修正</t>
    <rPh sb="3" eb="4">
      <t>オヨ</t>
    </rPh>
    <rPh sb="9" eb="10">
      <t>チュウ</t>
    </rPh>
    <rPh sb="10" eb="11">
      <t>ガ</t>
    </rPh>
    <rPh sb="12" eb="14">
      <t>モンゴン</t>
    </rPh>
    <rPh sb="14" eb="16">
      <t>シュウセイ</t>
    </rPh>
    <phoneticPr fontId="3"/>
  </si>
  <si>
    <t>シート「スコアリング」</t>
    <phoneticPr fontId="3"/>
  </si>
  <si>
    <t>JREI</t>
    <phoneticPr fontId="3"/>
  </si>
  <si>
    <t>問８～9の回答不要条件の文言追記</t>
    <rPh sb="0" eb="1">
      <t>トイ</t>
    </rPh>
    <rPh sb="5" eb="7">
      <t>カイトウ</t>
    </rPh>
    <rPh sb="7" eb="9">
      <t>フヨウ</t>
    </rPh>
    <rPh sb="9" eb="11">
      <t>ジョウケン</t>
    </rPh>
    <rPh sb="12" eb="14">
      <t>モンゴン</t>
    </rPh>
    <rPh sb="14" eb="16">
      <t>ツイキ</t>
    </rPh>
    <phoneticPr fontId="3"/>
  </si>
  <si>
    <t>O47及びO66の注書き文言修正</t>
    <rPh sb="3" eb="4">
      <t>オヨ</t>
    </rPh>
    <rPh sb="9" eb="10">
      <t>チュウ</t>
    </rPh>
    <rPh sb="10" eb="11">
      <t>ガ</t>
    </rPh>
    <rPh sb="12" eb="14">
      <t>モンゴン</t>
    </rPh>
    <rPh sb="14" eb="16">
      <t>シュウセイ</t>
    </rPh>
    <phoneticPr fontId="3"/>
  </si>
  <si>
    <t>問9設問文の参考及び注書きの体裁修正</t>
    <rPh sb="0" eb="1">
      <t>トイ</t>
    </rPh>
    <rPh sb="2" eb="4">
      <t>セツモン</t>
    </rPh>
    <rPh sb="4" eb="5">
      <t>ブン</t>
    </rPh>
    <rPh sb="6" eb="8">
      <t>サンコウ</t>
    </rPh>
    <rPh sb="8" eb="9">
      <t>オヨ</t>
    </rPh>
    <rPh sb="10" eb="11">
      <t>チュウ</t>
    </rPh>
    <rPh sb="11" eb="12">
      <t>ガ</t>
    </rPh>
    <rPh sb="14" eb="16">
      <t>テイサイ</t>
    </rPh>
    <rPh sb="16" eb="18">
      <t>シュウセイ</t>
    </rPh>
    <phoneticPr fontId="3"/>
  </si>
  <si>
    <t>罫線の様式を問8に合わせ</t>
    <rPh sb="0" eb="2">
      <t>ケイセン</t>
    </rPh>
    <rPh sb="3" eb="5">
      <t>ヨウシキ</t>
    </rPh>
    <rPh sb="6" eb="7">
      <t>トイ</t>
    </rPh>
    <rPh sb="9" eb="10">
      <t>ア</t>
    </rPh>
    <phoneticPr fontId="3"/>
  </si>
  <si>
    <t>問6④の文言を③に合わせ修正</t>
    <rPh sb="0" eb="1">
      <t>トイ</t>
    </rPh>
    <rPh sb="4" eb="6">
      <t>モンゴン</t>
    </rPh>
    <rPh sb="9" eb="10">
      <t>ア</t>
    </rPh>
    <rPh sb="12" eb="14">
      <t>シュウセイ</t>
    </rPh>
    <phoneticPr fontId="3"/>
  </si>
  <si>
    <t>「設置している」→「使用している」</t>
    <rPh sb="1" eb="3">
      <t>セッチ</t>
    </rPh>
    <rPh sb="10" eb="12">
      <t>シヨウ</t>
    </rPh>
    <phoneticPr fontId="3"/>
  </si>
  <si>
    <t>問15②の文言を修正</t>
    <rPh sb="0" eb="1">
      <t>トイ</t>
    </rPh>
    <rPh sb="5" eb="7">
      <t>モンゴン</t>
    </rPh>
    <rPh sb="8" eb="10">
      <t>シュウセイ</t>
    </rPh>
    <phoneticPr fontId="3"/>
  </si>
  <si>
    <t>「水害訓練が体制は」→「水害訓練の体制は」</t>
    <rPh sb="1" eb="3">
      <t>スイガイ</t>
    </rPh>
    <rPh sb="3" eb="5">
      <t>クンレン</t>
    </rPh>
    <rPh sb="6" eb="8">
      <t>タイセイ</t>
    </rPh>
    <rPh sb="12" eb="14">
      <t>スイガイ</t>
    </rPh>
    <rPh sb="14" eb="16">
      <t>クンレン</t>
    </rPh>
    <rPh sb="17" eb="19">
      <t>タイセイ</t>
    </rPh>
    <phoneticPr fontId="3"/>
  </si>
  <si>
    <t>チェックシートを追加</t>
    <rPh sb="8" eb="10">
      <t>ツイカ</t>
    </rPh>
    <phoneticPr fontId="3"/>
  </si>
  <si>
    <t>シート「チェックシート」を追加</t>
    <rPh sb="13" eb="15">
      <t>ツイカ</t>
    </rPh>
    <phoneticPr fontId="3"/>
  </si>
  <si>
    <t>シート「チェックシート」</t>
    <phoneticPr fontId="3"/>
  </si>
  <si>
    <t>シートのバージョンを更新について</t>
    <rPh sb="10" eb="12">
      <t>コウシン</t>
    </rPh>
    <phoneticPr fontId="3"/>
  </si>
  <si>
    <t>ファイル名及びシート記載のバージョン名称を「SCFL-v01.02」に更新</t>
    <rPh sb="4" eb="5">
      <t>メイ</t>
    </rPh>
    <rPh sb="5" eb="6">
      <t>オヨ</t>
    </rPh>
    <rPh sb="10" eb="12">
      <t>キサイ</t>
    </rPh>
    <rPh sb="18" eb="20">
      <t>メイショウ</t>
    </rPh>
    <rPh sb="35" eb="37">
      <t>コウシン</t>
    </rPh>
    <phoneticPr fontId="3"/>
  </si>
  <si>
    <t>修正内容に同じ</t>
    <rPh sb="0" eb="2">
      <t>シュウセイ</t>
    </rPh>
    <rPh sb="2" eb="4">
      <t>ナイヨウ</t>
    </rPh>
    <rPh sb="5" eb="6">
      <t>オナ</t>
    </rPh>
    <phoneticPr fontId="3"/>
  </si>
  <si>
    <t>こちらに資料名、図面名称、図面番号、ファイル名等を記載してください。</t>
    <phoneticPr fontId="19"/>
  </si>
  <si>
    <t>　想定最大規模の降雨時に関して、各種設備と最大浸水位（浸水面の標高）及び水防ラインとの高さと位置を確認します。</t>
    <rPh sb="1" eb="3">
      <t>ソウテイ</t>
    </rPh>
    <rPh sb="3" eb="5">
      <t>サイダイ</t>
    </rPh>
    <rPh sb="5" eb="7">
      <t>キボ</t>
    </rPh>
    <rPh sb="8" eb="10">
      <t>コウウ</t>
    </rPh>
    <rPh sb="10" eb="11">
      <t>ジ</t>
    </rPh>
    <rPh sb="12" eb="13">
      <t>カン</t>
    </rPh>
    <rPh sb="16" eb="18">
      <t>カクシュ</t>
    </rPh>
    <rPh sb="18" eb="20">
      <t>セツビ</t>
    </rPh>
    <rPh sb="21" eb="23">
      <t>サイダイ</t>
    </rPh>
    <rPh sb="23" eb="25">
      <t>シンスイ</t>
    </rPh>
    <rPh sb="25" eb="26">
      <t>イ</t>
    </rPh>
    <rPh sb="27" eb="29">
      <t>シンスイ</t>
    </rPh>
    <rPh sb="29" eb="30">
      <t>メン</t>
    </rPh>
    <rPh sb="31" eb="33">
      <t>ヒョウコウ</t>
    </rPh>
    <rPh sb="34" eb="35">
      <t>オヨ</t>
    </rPh>
    <rPh sb="43" eb="44">
      <t>タカ</t>
    </rPh>
    <rPh sb="46" eb="48">
      <t>イチ</t>
    </rPh>
    <phoneticPr fontId="3"/>
  </si>
  <si>
    <t>◆運用認証用◆</t>
    <phoneticPr fontId="6"/>
  </si>
  <si>
    <t>※外水・内水氾濫のリスク が「ない」 場合（問1①及び問4①のいずれも「いいえ」の場合）は回答不要</t>
    <rPh sb="1" eb="2">
      <t>ガイ</t>
    </rPh>
    <rPh sb="2" eb="3">
      <t>スイ</t>
    </rPh>
    <rPh sb="4" eb="6">
      <t>ナイスイ</t>
    </rPh>
    <rPh sb="6" eb="8">
      <t>ハンラン</t>
    </rPh>
    <rPh sb="19" eb="21">
      <t>バアイ</t>
    </rPh>
    <rPh sb="22" eb="23">
      <t>トイ</t>
    </rPh>
    <rPh sb="25" eb="26">
      <t>オヨ</t>
    </rPh>
    <rPh sb="27" eb="28">
      <t>トイ</t>
    </rPh>
    <rPh sb="41" eb="43">
      <t>バアイ</t>
    </rPh>
    <rPh sb="45" eb="47">
      <t>カイトウ</t>
    </rPh>
    <rPh sb="47" eb="49">
      <t>フヨウ</t>
    </rPh>
    <phoneticPr fontId="6"/>
  </si>
  <si>
    <t>※外水氾濫のリスクが 「ない」 場合（問2①が「いいえ」の場合）は回答不要</t>
  </si>
  <si>
    <t>※内水氾濫のリスクが 「ない」 場合（問4①が「いいえ」の場合）は回答不要</t>
  </si>
  <si>
    <t>SCFL-v01.04</t>
    <phoneticPr fontId="3"/>
  </si>
  <si>
    <t>問6　⑤</t>
    <rPh sb="0" eb="1">
      <t>トイ</t>
    </rPh>
    <phoneticPr fontId="3"/>
  </si>
  <si>
    <t>ERS</t>
    <phoneticPr fontId="3"/>
  </si>
  <si>
    <t>水防ラインに防水板を使用している場合、防水板の高さは1.00m以下ですか。（使用していない場合は空欄）</t>
    <rPh sb="10" eb="12">
      <t>シヨウ</t>
    </rPh>
    <rPh sb="16" eb="18">
      <t>バアイ</t>
    </rPh>
    <rPh sb="19" eb="21">
      <t>ボウスイ</t>
    </rPh>
    <rPh sb="21" eb="22">
      <t>イタ</t>
    </rPh>
    <rPh sb="23" eb="24">
      <t>タカ</t>
    </rPh>
    <rPh sb="31" eb="33">
      <t>イカ</t>
    </rPh>
    <rPh sb="38" eb="40">
      <t>シヨウ</t>
    </rPh>
    <rPh sb="45" eb="47">
      <t>バアイ</t>
    </rPh>
    <rPh sb="48" eb="50">
      <t>クウラン</t>
    </rPh>
    <phoneticPr fontId="3"/>
  </si>
  <si>
    <t>水防ラインに土嚢又は水嚢を使用している場合、土嚢又は水嚢の高さは0.45m以下ですか。（使用していない場合は空欄）</t>
    <rPh sb="0" eb="2">
      <t>スイボウ</t>
    </rPh>
    <rPh sb="6" eb="8">
      <t>ドノウ</t>
    </rPh>
    <rPh sb="8" eb="9">
      <t>マタ</t>
    </rPh>
    <rPh sb="10" eb="12">
      <t>スイノウ</t>
    </rPh>
    <rPh sb="13" eb="15">
      <t>シヨウ</t>
    </rPh>
    <rPh sb="19" eb="21">
      <t>バアイ</t>
    </rPh>
    <rPh sb="22" eb="24">
      <t>ドノウ</t>
    </rPh>
    <rPh sb="24" eb="25">
      <t>マタ</t>
    </rPh>
    <rPh sb="26" eb="28">
      <t>スイノウ</t>
    </rPh>
    <rPh sb="29" eb="30">
      <t>タカ</t>
    </rPh>
    <rPh sb="37" eb="39">
      <t>イカ</t>
    </rPh>
    <phoneticPr fontId="3"/>
  </si>
  <si>
    <t>ファイル名及びシート記載のバージョン名称を「SCFL-v01.04」に更新
問6③④設問追加
問5～9水害リスクがない場合に条件付書式でセルをハッチング</t>
    <rPh sb="4" eb="5">
      <t>メイ</t>
    </rPh>
    <rPh sb="5" eb="6">
      <t>オヨ</t>
    </rPh>
    <rPh sb="10" eb="12">
      <t>キサイ</t>
    </rPh>
    <rPh sb="18" eb="20">
      <t>メイショウ</t>
    </rPh>
    <rPh sb="35" eb="37">
      <t>コウシン</t>
    </rPh>
    <rPh sb="38" eb="39">
      <t>トイ</t>
    </rPh>
    <rPh sb="42" eb="44">
      <t>セツモン</t>
    </rPh>
    <rPh sb="44" eb="46">
      <t>ツイカ</t>
    </rPh>
    <rPh sb="47" eb="48">
      <t>トイ</t>
    </rPh>
    <rPh sb="51" eb="53">
      <t>スイガイ</t>
    </rPh>
    <rPh sb="59" eb="61">
      <t>バアイ</t>
    </rPh>
    <rPh sb="62" eb="65">
      <t>ジョウケンツ</t>
    </rPh>
    <rPh sb="65" eb="67">
      <t>ショシキ</t>
    </rPh>
    <phoneticPr fontId="3"/>
  </si>
  <si>
    <t>※外水・内水氾濫のリスク が「ない」 場合（問2①及び問4①のいずれも「いいえ」の場合）は回答不要</t>
  </si>
  <si>
    <t>水防ラインを構築していますか。（いいえの場合は問6②～⑦は回答不要）</t>
    <rPh sb="0" eb="2">
      <t>スイボウ</t>
    </rPh>
    <rPh sb="6" eb="8">
      <t>コウチク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</si>
</sst>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問&quot;#,##0"/>
    <numFmt numFmtId="177" formatCode="&quot;T.P.　&quot;###0.00&quot;ｍ&quot;;&quot;T.P.　&quot;\-###0.00&quot;ｍ&quot;"/>
    <numFmt numFmtId="178" formatCode="###0.00&quot;ｍ&quot;;\-###0.00&quot;ｍ&quot;"/>
    <numFmt numFmtId="179" formatCode="&quot;満点 &quot;#,##0&quot;点&quot;"/>
    <numFmt numFmtId="180" formatCode="0.00_ "/>
    <numFmt numFmtId="181" formatCode="#,##0.0&quot;㎡&quot;"/>
    <numFmt numFmtId="182" formatCode="##0&quot; 階&quot;"/>
    <numFmt numFmtId="183" formatCode="##0&quot; 年&quot;"/>
    <numFmt numFmtId="184" formatCode="0_ "/>
    <numFmt numFmtId="185" formatCode="#,##0.00_);[Red]\(#,##0.00\)"/>
    <numFmt numFmtId="186" formatCode="\+###0.00&quot;ｍ&quot;;\-###0.00&quot;ｍ&quot;"/>
    <numFmt numFmtId="187" formatCode="#,###,###,##0.00&quot;㎡&quot;"/>
  </numFmts>
  <fonts count="33"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Meiryo UI"/>
      <family val="3"/>
      <charset val="128"/>
    </font>
    <font>
      <sz val="11"/>
      <color rgb="FFFF0000"/>
      <name val="Meiryo UI"/>
      <family val="3"/>
      <charset val="128"/>
    </font>
    <font>
      <sz val="6"/>
      <name val="游ゴシック"/>
      <family val="3"/>
      <charset val="128"/>
      <scheme val="minor"/>
    </font>
    <font>
      <b/>
      <sz val="11"/>
      <color theme="0"/>
      <name val="Meiryo UI"/>
      <family val="3"/>
      <charset val="128"/>
    </font>
    <font>
      <b/>
      <sz val="14"/>
      <color theme="1"/>
      <name val="Meiryo UI"/>
      <family val="3"/>
      <charset val="128"/>
    </font>
    <font>
      <sz val="10"/>
      <color theme="1"/>
      <name val="Meiryo UI"/>
      <family val="3"/>
      <charset val="128"/>
    </font>
    <font>
      <sz val="9"/>
      <color theme="1"/>
      <name val="Meiryo UI"/>
      <family val="3"/>
      <charset val="128"/>
    </font>
    <font>
      <sz val="11"/>
      <color theme="1"/>
      <name val="游ゴシック"/>
      <family val="2"/>
      <scheme val="minor"/>
    </font>
    <font>
      <sz val="11"/>
      <name val="Meiryo UI"/>
      <family val="3"/>
      <charset val="128"/>
    </font>
    <font>
      <sz val="10"/>
      <name val="Meiryo UI"/>
      <family val="3"/>
      <charset val="128"/>
    </font>
    <font>
      <sz val="11"/>
      <color rgb="FF0070C0"/>
      <name val="Meiryo UI"/>
      <family val="3"/>
      <charset val="128"/>
    </font>
    <font>
      <b/>
      <u/>
      <sz val="16"/>
      <name val="Meiryo UI"/>
      <family val="3"/>
      <charset val="128"/>
    </font>
    <font>
      <sz val="9"/>
      <name val="Meiryo UI"/>
      <family val="3"/>
      <charset val="128"/>
    </font>
    <font>
      <vertAlign val="superscript"/>
      <sz val="9"/>
      <name val="Meiryo UI"/>
      <family val="3"/>
      <charset val="128"/>
    </font>
    <font>
      <b/>
      <sz val="12"/>
      <color theme="1"/>
      <name val="Meiryo UI"/>
      <family val="3"/>
      <charset val="128"/>
    </font>
    <font>
      <sz val="6"/>
      <name val="ＭＳ Ｐゴシック"/>
      <family val="2"/>
      <charset val="128"/>
    </font>
    <font>
      <sz val="11"/>
      <color theme="1"/>
      <name val="メイリオ"/>
      <family val="3"/>
      <charset val="128"/>
    </font>
    <font>
      <sz val="10"/>
      <color theme="1"/>
      <name val="メイリオ"/>
      <family val="3"/>
      <charset val="128"/>
    </font>
    <font>
      <sz val="8"/>
      <color theme="1"/>
      <name val="メイリオ"/>
      <family val="3"/>
      <charset val="128"/>
    </font>
    <font>
      <sz val="10"/>
      <color theme="1"/>
      <name val="ＭＳ Ｐゴシック"/>
      <family val="2"/>
      <charset val="128"/>
    </font>
    <font>
      <b/>
      <u/>
      <sz val="16"/>
      <color theme="1"/>
      <name val="メイリオ"/>
      <family val="3"/>
      <charset val="128"/>
    </font>
    <font>
      <sz val="8"/>
      <color rgb="FFFF0000"/>
      <name val="メイリオ"/>
      <family val="3"/>
      <charset val="128"/>
    </font>
    <font>
      <b/>
      <sz val="11"/>
      <color theme="1"/>
      <name val="メイリオ"/>
      <family val="3"/>
      <charset val="128"/>
    </font>
    <font>
      <b/>
      <sz val="16"/>
      <color theme="1"/>
      <name val="ＭＳ ゴシック"/>
      <family val="3"/>
      <charset val="128"/>
    </font>
    <font>
      <b/>
      <sz val="10"/>
      <color theme="1"/>
      <name val="游ゴシック"/>
      <family val="2"/>
      <charset val="128"/>
      <scheme val="minor"/>
    </font>
    <font>
      <b/>
      <sz val="10"/>
      <color theme="1"/>
      <name val="游ゴシック"/>
      <family val="3"/>
      <charset val="128"/>
      <scheme val="minor"/>
    </font>
    <font>
      <sz val="16"/>
      <color theme="1"/>
      <name val="Meiryo UI"/>
      <family val="3"/>
      <charset val="128"/>
    </font>
    <font>
      <b/>
      <sz val="16"/>
      <color rgb="FFFF0000"/>
      <name val="Meiryo UI"/>
      <family val="3"/>
      <charset val="128"/>
    </font>
    <font>
      <sz val="10.5"/>
      <name val="Meiryo UI"/>
      <family val="3"/>
      <charset val="128"/>
    </font>
  </fonts>
  <fills count="14">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bottom/>
      <diagonal/>
    </border>
    <border>
      <left style="thick">
        <color rgb="FFFF0000"/>
      </left>
      <right/>
      <top/>
      <bottom/>
      <diagonal/>
    </border>
    <border>
      <left/>
      <right style="thick">
        <color rgb="FFFF0000"/>
      </right>
      <top style="thin">
        <color indexed="64"/>
      </top>
      <bottom/>
      <diagonal/>
    </border>
    <border>
      <left style="thin">
        <color indexed="64"/>
      </left>
      <right style="thick">
        <color rgb="FFFF0000"/>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bottom style="thin">
        <color indexed="64"/>
      </bottom>
      <diagonal/>
    </border>
    <border>
      <left style="thick">
        <color rgb="FFFF0000"/>
      </left>
      <right/>
      <top/>
      <bottom style="thick">
        <color rgb="FFFF0000"/>
      </bottom>
      <diagonal/>
    </border>
    <border>
      <left style="thin">
        <color auto="1"/>
      </left>
      <right/>
      <top style="thin">
        <color indexed="64"/>
      </top>
      <bottom style="thick">
        <color rgb="FFFF0000"/>
      </bottom>
      <diagonal/>
    </border>
    <border>
      <left/>
      <right/>
      <top style="thin">
        <color indexed="64"/>
      </top>
      <bottom style="thick">
        <color rgb="FFFF0000"/>
      </bottom>
      <diagonal/>
    </border>
    <border>
      <left style="thin">
        <color indexed="64"/>
      </left>
      <right/>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ck">
        <color rgb="FFFF0000"/>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n">
        <color indexed="64"/>
      </top>
      <bottom style="hair">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369">
    <xf numFmtId="0" fontId="0" fillId="0" borderId="0" xfId="0">
      <alignment vertical="center"/>
    </xf>
    <xf numFmtId="0" fontId="4" fillId="0" borderId="0" xfId="0" applyFont="1">
      <alignment vertical="center"/>
    </xf>
    <xf numFmtId="40" fontId="4" fillId="0" borderId="0" xfId="1" applyNumberFormat="1"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2" xfId="0" applyFont="1" applyBorder="1" applyAlignment="1">
      <alignment horizontal="center" vertical="center"/>
    </xf>
    <xf numFmtId="0" fontId="4" fillId="0" borderId="4" xfId="0" applyFont="1" applyBorder="1">
      <alignment vertical="center"/>
    </xf>
    <xf numFmtId="0" fontId="4" fillId="0" borderId="3" xfId="0" applyFont="1" applyBorder="1">
      <alignment vertical="center"/>
    </xf>
    <xf numFmtId="0" fontId="4" fillId="0" borderId="5" xfId="0" applyFont="1" applyBorder="1" applyAlignment="1">
      <alignment horizontal="left" vertical="center"/>
    </xf>
    <xf numFmtId="0" fontId="4" fillId="6" borderId="8" xfId="0" applyFont="1" applyFill="1" applyBorder="1">
      <alignment vertical="center"/>
    </xf>
    <xf numFmtId="0" fontId="4" fillId="6" borderId="9" xfId="0" applyFont="1" applyFill="1" applyBorder="1">
      <alignment vertical="center"/>
    </xf>
    <xf numFmtId="176" fontId="4" fillId="6" borderId="10" xfId="0" applyNumberFormat="1" applyFont="1" applyFill="1" applyBorder="1">
      <alignment vertical="center"/>
    </xf>
    <xf numFmtId="40" fontId="4" fillId="6" borderId="0" xfId="1" applyNumberFormat="1" applyFont="1" applyFill="1" applyBorder="1">
      <alignment vertical="center"/>
    </xf>
    <xf numFmtId="176" fontId="4" fillId="6" borderId="12" xfId="0" applyNumberFormat="1" applyFont="1" applyFill="1" applyBorder="1">
      <alignment vertical="center"/>
    </xf>
    <xf numFmtId="0" fontId="4" fillId="3" borderId="15" xfId="0" applyFont="1" applyFill="1" applyBorder="1">
      <alignment vertical="center"/>
    </xf>
    <xf numFmtId="40" fontId="4" fillId="3" borderId="15" xfId="1" applyNumberFormat="1" applyFont="1" applyFill="1" applyBorder="1">
      <alignment vertical="center"/>
    </xf>
    <xf numFmtId="0" fontId="4" fillId="3" borderId="6" xfId="0" applyFont="1" applyFill="1" applyBorder="1">
      <alignment vertical="center"/>
    </xf>
    <xf numFmtId="0" fontId="7" fillId="3" borderId="5" xfId="0" applyFont="1" applyFill="1" applyBorder="1">
      <alignment vertical="center"/>
    </xf>
    <xf numFmtId="0" fontId="4" fillId="5" borderId="7" xfId="0" applyFont="1" applyFill="1" applyBorder="1" applyAlignment="1">
      <alignment horizontal="center" vertical="center"/>
    </xf>
    <xf numFmtId="40" fontId="4" fillId="6" borderId="8" xfId="1" applyNumberFormat="1" applyFont="1" applyFill="1" applyBorder="1">
      <alignment vertical="center"/>
    </xf>
    <xf numFmtId="0" fontId="4" fillId="5" borderId="5" xfId="0" applyFont="1" applyFill="1" applyBorder="1" applyAlignment="1">
      <alignment horizontal="center" vertical="center"/>
    </xf>
    <xf numFmtId="176" fontId="7" fillId="3" borderId="5" xfId="0" applyNumberFormat="1" applyFont="1" applyFill="1" applyBorder="1">
      <alignment vertical="center"/>
    </xf>
    <xf numFmtId="0" fontId="7" fillId="3" borderId="15" xfId="0" applyFont="1" applyFill="1" applyBorder="1">
      <alignment vertical="center"/>
    </xf>
    <xf numFmtId="40" fontId="7" fillId="3" borderId="15" xfId="1" applyNumberFormat="1" applyFont="1" applyFill="1" applyBorder="1">
      <alignment vertical="center"/>
    </xf>
    <xf numFmtId="176" fontId="4" fillId="6" borderId="7" xfId="0" applyNumberFormat="1" applyFont="1" applyFill="1" applyBorder="1">
      <alignment vertical="center"/>
    </xf>
    <xf numFmtId="0" fontId="4" fillId="5" borderId="10" xfId="0" applyFont="1" applyFill="1" applyBorder="1" applyAlignment="1">
      <alignment horizontal="center" vertical="center"/>
    </xf>
    <xf numFmtId="0" fontId="4" fillId="8" borderId="5" xfId="0" applyFont="1" applyFill="1" applyBorder="1" applyAlignment="1">
      <alignment horizontal="center" vertical="center"/>
    </xf>
    <xf numFmtId="176" fontId="7" fillId="9" borderId="5" xfId="0" applyNumberFormat="1" applyFont="1" applyFill="1" applyBorder="1">
      <alignment vertical="center"/>
    </xf>
    <xf numFmtId="0" fontId="7" fillId="9" borderId="15" xfId="0" applyFont="1" applyFill="1" applyBorder="1">
      <alignment vertical="center"/>
    </xf>
    <xf numFmtId="0" fontId="7" fillId="9" borderId="5" xfId="0" applyFont="1" applyFill="1" applyBorder="1">
      <alignment vertical="center"/>
    </xf>
    <xf numFmtId="0" fontId="4" fillId="9" borderId="15" xfId="0" applyFont="1" applyFill="1" applyBorder="1">
      <alignment vertical="center"/>
    </xf>
    <xf numFmtId="40" fontId="4" fillId="9" borderId="15" xfId="1" applyNumberFormat="1" applyFont="1" applyFill="1" applyBorder="1">
      <alignment vertical="center"/>
    </xf>
    <xf numFmtId="0" fontId="4" fillId="9" borderId="6" xfId="0" applyFont="1" applyFill="1" applyBorder="1">
      <alignment vertical="center"/>
    </xf>
    <xf numFmtId="176" fontId="4" fillId="7" borderId="10" xfId="0" applyNumberFormat="1" applyFont="1" applyFill="1" applyBorder="1">
      <alignment vertical="center"/>
    </xf>
    <xf numFmtId="0" fontId="4" fillId="7" borderId="0" xfId="0" applyFont="1" applyFill="1">
      <alignment vertical="center"/>
    </xf>
    <xf numFmtId="40" fontId="4" fillId="7" borderId="0" xfId="1" applyNumberFormat="1" applyFont="1" applyFill="1" applyBorder="1">
      <alignment vertical="center"/>
    </xf>
    <xf numFmtId="0" fontId="4" fillId="7" borderId="11" xfId="0" applyFont="1" applyFill="1" applyBorder="1">
      <alignment vertical="center"/>
    </xf>
    <xf numFmtId="176" fontId="4" fillId="7" borderId="7" xfId="0" applyNumberFormat="1" applyFont="1" applyFill="1" applyBorder="1">
      <alignment vertical="center"/>
    </xf>
    <xf numFmtId="176" fontId="4" fillId="7" borderId="12" xfId="0" applyNumberFormat="1" applyFont="1" applyFill="1" applyBorder="1">
      <alignment vertical="center"/>
    </xf>
    <xf numFmtId="0" fontId="4" fillId="7" borderId="15" xfId="0" applyFont="1" applyFill="1" applyBorder="1">
      <alignment vertical="center"/>
    </xf>
    <xf numFmtId="40" fontId="4" fillId="7" borderId="15" xfId="1" applyNumberFormat="1" applyFont="1" applyFill="1" applyBorder="1">
      <alignment vertical="center"/>
    </xf>
    <xf numFmtId="0" fontId="4" fillId="7" borderId="6" xfId="0" applyFont="1" applyFill="1" applyBorder="1">
      <alignment vertical="center"/>
    </xf>
    <xf numFmtId="0" fontId="4" fillId="8" borderId="12" xfId="0" applyFont="1" applyFill="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7" fillId="9" borderId="12" xfId="0" applyFont="1" applyFill="1" applyBorder="1">
      <alignment vertical="center"/>
    </xf>
    <xf numFmtId="0" fontId="4" fillId="9" borderId="13" xfId="0" applyFont="1" applyFill="1" applyBorder="1">
      <alignment vertical="center"/>
    </xf>
    <xf numFmtId="40" fontId="4" fillId="9" borderId="13" xfId="1" applyNumberFormat="1" applyFont="1" applyFill="1" applyBorder="1">
      <alignment vertical="center"/>
    </xf>
    <xf numFmtId="0" fontId="4" fillId="0" borderId="13" xfId="0" applyFont="1" applyBorder="1">
      <alignment vertical="center"/>
    </xf>
    <xf numFmtId="179" fontId="4" fillId="0" borderId="1" xfId="0" applyNumberFormat="1" applyFont="1" applyBorder="1">
      <alignment vertical="center"/>
    </xf>
    <xf numFmtId="180" fontId="4" fillId="0" borderId="0" xfId="0" applyNumberFormat="1" applyFont="1">
      <alignment vertical="center"/>
    </xf>
    <xf numFmtId="0" fontId="4" fillId="6" borderId="15" xfId="0" applyFont="1" applyFill="1" applyBorder="1">
      <alignment vertical="center"/>
    </xf>
    <xf numFmtId="176" fontId="4" fillId="6" borderId="5" xfId="0" applyNumberFormat="1" applyFont="1" applyFill="1" applyBorder="1" applyAlignment="1">
      <alignment horizontal="left" vertical="center"/>
    </xf>
    <xf numFmtId="176" fontId="4" fillId="6" borderId="5" xfId="0" applyNumberFormat="1" applyFont="1" applyFill="1" applyBorder="1">
      <alignment vertical="center"/>
    </xf>
    <xf numFmtId="1" fontId="4" fillId="0" borderId="0" xfId="0" applyNumberFormat="1" applyFont="1">
      <alignment vertical="center"/>
    </xf>
    <xf numFmtId="0" fontId="4" fillId="6" borderId="5" xfId="0" applyFont="1" applyFill="1" applyBorder="1">
      <alignment vertical="center"/>
    </xf>
    <xf numFmtId="0" fontId="4" fillId="6" borderId="5" xfId="0" applyFont="1" applyFill="1" applyBorder="1" applyAlignment="1">
      <alignment horizontal="center" vertical="center"/>
    </xf>
    <xf numFmtId="40" fontId="12" fillId="6" borderId="0" xfId="1" applyNumberFormat="1" applyFont="1" applyFill="1" applyBorder="1">
      <alignment vertical="center"/>
    </xf>
    <xf numFmtId="0" fontId="12" fillId="5" borderId="3" xfId="0" applyFont="1" applyFill="1" applyBorder="1" applyAlignment="1">
      <alignment horizontal="center" vertical="center"/>
    </xf>
    <xf numFmtId="0" fontId="12" fillId="6" borderId="8" xfId="0" applyFont="1" applyFill="1" applyBorder="1">
      <alignment vertical="center"/>
    </xf>
    <xf numFmtId="40" fontId="12" fillId="6" borderId="8" xfId="1" applyNumberFormat="1" applyFont="1" applyFill="1" applyBorder="1">
      <alignment vertical="center"/>
    </xf>
    <xf numFmtId="0" fontId="12" fillId="5" borderId="5" xfId="0" applyFont="1" applyFill="1" applyBorder="1" applyAlignment="1">
      <alignment horizontal="center" vertical="center"/>
    </xf>
    <xf numFmtId="0" fontId="12" fillId="5" borderId="12" xfId="0" applyFont="1" applyFill="1" applyBorder="1" applyAlignment="1">
      <alignment horizontal="center" vertical="center"/>
    </xf>
    <xf numFmtId="0" fontId="12" fillId="6" borderId="8" xfId="0" applyFont="1" applyFill="1" applyBorder="1" applyAlignment="1">
      <alignment horizontal="left" vertical="center"/>
    </xf>
    <xf numFmtId="176" fontId="4" fillId="8" borderId="7" xfId="0" applyNumberFormat="1" applyFont="1" applyFill="1" applyBorder="1">
      <alignment vertical="center"/>
    </xf>
    <xf numFmtId="176" fontId="4" fillId="8" borderId="10" xfId="0" applyNumberFormat="1" applyFont="1" applyFill="1" applyBorder="1">
      <alignment vertical="center"/>
    </xf>
    <xf numFmtId="176" fontId="4" fillId="8" borderId="12" xfId="0" applyNumberFormat="1" applyFont="1" applyFill="1" applyBorder="1">
      <alignment vertical="center"/>
    </xf>
    <xf numFmtId="176" fontId="4" fillId="8" borderId="4" xfId="0" applyNumberFormat="1" applyFont="1" applyFill="1" applyBorder="1">
      <alignment vertical="center"/>
    </xf>
    <xf numFmtId="0" fontId="7" fillId="3" borderId="6" xfId="0" applyFont="1" applyFill="1" applyBorder="1" applyAlignment="1">
      <alignment horizontal="right" vertical="center"/>
    </xf>
    <xf numFmtId="0" fontId="12" fillId="6" borderId="0" xfId="0" applyFont="1" applyFill="1">
      <alignment vertical="center"/>
    </xf>
    <xf numFmtId="0" fontId="7" fillId="3" borderId="16" xfId="0" applyFont="1" applyFill="1" applyBorder="1">
      <alignment vertical="center"/>
    </xf>
    <xf numFmtId="0" fontId="4" fillId="3" borderId="17" xfId="0" applyFont="1" applyFill="1" applyBorder="1">
      <alignment vertical="center"/>
    </xf>
    <xf numFmtId="40" fontId="4" fillId="3" borderId="17" xfId="1" applyNumberFormat="1" applyFont="1" applyFill="1" applyBorder="1">
      <alignment vertical="center"/>
    </xf>
    <xf numFmtId="0" fontId="5" fillId="3" borderId="18" xfId="0" applyFont="1" applyFill="1" applyBorder="1" applyAlignment="1">
      <alignment horizontal="right" vertical="center"/>
    </xf>
    <xf numFmtId="176" fontId="12" fillId="6" borderId="19" xfId="0" applyNumberFormat="1" applyFont="1" applyFill="1" applyBorder="1">
      <alignment vertical="center"/>
    </xf>
    <xf numFmtId="0" fontId="5" fillId="6" borderId="20" xfId="0" applyFont="1" applyFill="1" applyBorder="1" applyAlignment="1">
      <alignment horizontal="right" vertical="center"/>
    </xf>
    <xf numFmtId="176" fontId="12" fillId="6" borderId="21" xfId="0" applyNumberFormat="1" applyFont="1" applyFill="1" applyBorder="1">
      <alignment vertical="center"/>
    </xf>
    <xf numFmtId="176" fontId="12" fillId="6" borderId="25" xfId="0" applyNumberFormat="1" applyFont="1" applyFill="1" applyBorder="1">
      <alignment vertical="center"/>
    </xf>
    <xf numFmtId="176" fontId="12" fillId="6" borderId="26" xfId="0" applyNumberFormat="1" applyFont="1" applyFill="1" applyBorder="1">
      <alignment vertical="center"/>
    </xf>
    <xf numFmtId="0" fontId="12" fillId="5" borderId="27" xfId="0" applyFont="1" applyFill="1" applyBorder="1" applyAlignment="1">
      <alignment horizontal="center" vertical="center"/>
    </xf>
    <xf numFmtId="176" fontId="4" fillId="6" borderId="21" xfId="0" applyNumberFormat="1" applyFont="1" applyFill="1" applyBorder="1">
      <alignment vertical="center"/>
    </xf>
    <xf numFmtId="0" fontId="4" fillId="6" borderId="0" xfId="0" applyFont="1" applyFill="1">
      <alignment vertical="center"/>
    </xf>
    <xf numFmtId="176" fontId="4" fillId="6" borderId="26" xfId="0" applyNumberFormat="1" applyFont="1" applyFill="1" applyBorder="1">
      <alignment vertical="center"/>
    </xf>
    <xf numFmtId="0" fontId="4" fillId="5" borderId="29" xfId="0" applyFont="1" applyFill="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10" borderId="0" xfId="0" applyFont="1" applyFill="1">
      <alignment vertical="center"/>
    </xf>
    <xf numFmtId="40" fontId="4" fillId="10" borderId="0" xfId="1" applyNumberFormat="1" applyFont="1" applyFill="1">
      <alignment vertical="center"/>
    </xf>
    <xf numFmtId="0" fontId="8" fillId="10" borderId="0" xfId="0" applyFont="1" applyFill="1">
      <alignment vertical="center"/>
    </xf>
    <xf numFmtId="0" fontId="5" fillId="10" borderId="0" xfId="0" applyFont="1" applyFill="1">
      <alignment vertical="center"/>
    </xf>
    <xf numFmtId="181" fontId="4" fillId="10" borderId="0" xfId="0" applyNumberFormat="1" applyFont="1" applyFill="1" applyAlignment="1">
      <alignment horizontal="right" vertical="center"/>
    </xf>
    <xf numFmtId="0" fontId="4" fillId="10" borderId="0" xfId="0" applyFont="1" applyFill="1" applyAlignment="1">
      <alignment horizontal="center" vertical="center"/>
    </xf>
    <xf numFmtId="0" fontId="4" fillId="10" borderId="0" xfId="0" applyFont="1" applyFill="1" applyAlignment="1">
      <alignment horizontal="right" vertical="center"/>
    </xf>
    <xf numFmtId="182" fontId="4" fillId="10" borderId="0" xfId="0" applyNumberFormat="1" applyFont="1" applyFill="1" applyAlignment="1">
      <alignment horizontal="right" vertical="center"/>
    </xf>
    <xf numFmtId="40" fontId="4" fillId="10" borderId="0" xfId="1" applyNumberFormat="1" applyFont="1" applyFill="1" applyBorder="1" applyAlignment="1">
      <alignment horizontal="right" vertical="center"/>
    </xf>
    <xf numFmtId="0" fontId="4" fillId="10" borderId="13" xfId="0" applyFont="1" applyFill="1" applyBorder="1" applyAlignment="1">
      <alignment horizontal="center" vertical="center"/>
    </xf>
    <xf numFmtId="0" fontId="4" fillId="10" borderId="13" xfId="0" applyFont="1" applyFill="1" applyBorder="1">
      <alignment vertical="center"/>
    </xf>
    <xf numFmtId="177" fontId="4" fillId="10" borderId="13" xfId="1" applyNumberFormat="1" applyFont="1" applyFill="1" applyBorder="1" applyAlignment="1">
      <alignment horizontal="right" vertical="center"/>
    </xf>
    <xf numFmtId="176" fontId="5" fillId="10" borderId="13" xfId="0" applyNumberFormat="1" applyFont="1" applyFill="1" applyBorder="1" applyAlignment="1">
      <alignment vertical="center" wrapText="1"/>
    </xf>
    <xf numFmtId="0" fontId="4" fillId="10" borderId="15" xfId="0" applyFont="1" applyFill="1" applyBorder="1" applyAlignment="1">
      <alignment horizontal="center" vertical="center"/>
    </xf>
    <xf numFmtId="0" fontId="4" fillId="10" borderId="15" xfId="0" applyFont="1" applyFill="1" applyBorder="1">
      <alignment vertical="center"/>
    </xf>
    <xf numFmtId="0" fontId="4" fillId="10" borderId="15" xfId="0" applyFont="1" applyFill="1" applyBorder="1" applyAlignment="1">
      <alignment vertical="center" wrapText="1"/>
    </xf>
    <xf numFmtId="40" fontId="4" fillId="10" borderId="15" xfId="1" applyNumberFormat="1" applyFont="1" applyFill="1" applyBorder="1" applyAlignment="1">
      <alignment vertical="center" wrapText="1"/>
    </xf>
    <xf numFmtId="182" fontId="5" fillId="10" borderId="0" xfId="0" applyNumberFormat="1" applyFont="1" applyFill="1" applyAlignment="1">
      <alignment horizontal="right" vertical="center"/>
    </xf>
    <xf numFmtId="0" fontId="4" fillId="0" borderId="4" xfId="0" applyFont="1" applyBorder="1" applyAlignment="1">
      <alignment horizontal="center" vertical="center"/>
    </xf>
    <xf numFmtId="0" fontId="12" fillId="7" borderId="0" xfId="0" applyFont="1" applyFill="1">
      <alignment vertical="center"/>
    </xf>
    <xf numFmtId="0" fontId="12" fillId="7" borderId="15" xfId="0" applyFont="1" applyFill="1" applyBorder="1">
      <alignment vertical="center"/>
    </xf>
    <xf numFmtId="0" fontId="4" fillId="0" borderId="3" xfId="0" applyFont="1" applyBorder="1" applyAlignment="1">
      <alignment horizontal="center" vertical="center"/>
    </xf>
    <xf numFmtId="0" fontId="4" fillId="0" borderId="33" xfId="0" applyFont="1" applyBorder="1">
      <alignment vertical="center"/>
    </xf>
    <xf numFmtId="0" fontId="4" fillId="0" borderId="32" xfId="0" applyFont="1" applyBorder="1">
      <alignment vertical="center"/>
    </xf>
    <xf numFmtId="0" fontId="4" fillId="0" borderId="30" xfId="0" applyFont="1" applyBorder="1">
      <alignment vertical="center"/>
    </xf>
    <xf numFmtId="0" fontId="4" fillId="0" borderId="31" xfId="0" applyFont="1" applyBorder="1">
      <alignment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4" fillId="0" borderId="15" xfId="0" applyFont="1" applyBorder="1">
      <alignment vertical="center"/>
    </xf>
    <xf numFmtId="0" fontId="0" fillId="0" borderId="1" xfId="0" applyBorder="1" applyAlignment="1">
      <alignment horizontal="center" vertical="center"/>
    </xf>
    <xf numFmtId="0" fontId="4" fillId="0" borderId="10" xfId="0" applyFont="1" applyBorder="1" applyAlignment="1">
      <alignment horizontal="left" vertical="center" indent="1"/>
    </xf>
    <xf numFmtId="0" fontId="4" fillId="0" borderId="12" xfId="0" applyFont="1" applyBorder="1" applyAlignment="1">
      <alignment horizontal="left" vertical="center" indent="1"/>
    </xf>
    <xf numFmtId="0" fontId="4" fillId="0" borderId="10" xfId="0" applyFont="1" applyBorder="1" applyAlignment="1">
      <alignment horizontal="center" vertical="center"/>
    </xf>
    <xf numFmtId="0" fontId="4" fillId="0" borderId="0" xfId="0" applyFont="1" applyAlignment="1">
      <alignment horizontal="center" vertical="center"/>
    </xf>
    <xf numFmtId="9" fontId="4" fillId="0" borderId="10" xfId="0" applyNumberFormat="1" applyFont="1" applyBorder="1" applyAlignment="1"/>
    <xf numFmtId="9" fontId="4" fillId="0" borderId="0" xfId="0" applyNumberFormat="1" applyFont="1" applyAlignment="1"/>
    <xf numFmtId="0" fontId="4" fillId="0" borderId="10" xfId="0" applyFont="1" applyBorder="1" applyAlignment="1">
      <alignment horizontal="right" vertical="center"/>
    </xf>
    <xf numFmtId="9" fontId="4" fillId="0" borderId="10" xfId="2" applyFont="1" applyFill="1" applyBorder="1" applyAlignment="1">
      <alignment horizontal="right" vertical="center"/>
    </xf>
    <xf numFmtId="0" fontId="4" fillId="0" borderId="0" xfId="0" applyFont="1" applyAlignment="1">
      <alignment horizontal="right" vertical="center"/>
    </xf>
    <xf numFmtId="38" fontId="4" fillId="0" borderId="10" xfId="1" applyFont="1" applyFill="1" applyBorder="1" applyAlignment="1">
      <alignment horizontal="right" vertical="center"/>
    </xf>
    <xf numFmtId="40" fontId="4" fillId="0" borderId="0" xfId="1" applyNumberFormat="1" applyFont="1" applyFill="1">
      <alignment vertical="center"/>
    </xf>
    <xf numFmtId="184" fontId="4" fillId="11" borderId="15" xfId="0" applyNumberFormat="1" applyFont="1" applyFill="1" applyBorder="1" applyProtection="1">
      <alignment vertical="center"/>
      <protection locked="0"/>
    </xf>
    <xf numFmtId="184" fontId="4" fillId="11" borderId="5" xfId="0" applyNumberFormat="1" applyFont="1" applyFill="1" applyBorder="1" applyProtection="1">
      <alignment vertical="center"/>
      <protection locked="0"/>
    </xf>
    <xf numFmtId="183" fontId="4" fillId="11" borderId="15" xfId="0" applyNumberFormat="1" applyFont="1" applyFill="1" applyBorder="1" applyAlignment="1">
      <alignment horizontal="left" vertical="center"/>
    </xf>
    <xf numFmtId="183" fontId="4" fillId="11" borderId="6" xfId="0" applyNumberFormat="1" applyFont="1" applyFill="1" applyBorder="1" applyAlignment="1">
      <alignment horizontal="left" vertical="center"/>
    </xf>
    <xf numFmtId="40" fontId="4" fillId="11" borderId="15" xfId="1" applyNumberFormat="1" applyFont="1" applyFill="1" applyBorder="1" applyAlignment="1">
      <alignment horizontal="right" vertical="center"/>
    </xf>
    <xf numFmtId="0" fontId="4" fillId="11" borderId="5" xfId="0" applyFont="1" applyFill="1" applyBorder="1" applyAlignment="1">
      <alignment horizontal="right" vertical="center"/>
    </xf>
    <xf numFmtId="0" fontId="10" fillId="10" borderId="0" xfId="0" applyFont="1" applyFill="1" applyAlignment="1">
      <alignment horizontal="right" vertical="center"/>
    </xf>
    <xf numFmtId="0" fontId="4" fillId="0" borderId="10" xfId="0" applyFont="1" applyBorder="1" applyAlignment="1">
      <alignment vertical="center" wrapText="1"/>
    </xf>
    <xf numFmtId="0" fontId="4" fillId="0" borderId="12" xfId="0" applyFont="1" applyBorder="1" applyAlignment="1">
      <alignment vertical="center" wrapText="1"/>
    </xf>
    <xf numFmtId="0" fontId="16" fillId="8" borderId="0" xfId="0" applyFont="1" applyFill="1">
      <alignment vertical="center"/>
    </xf>
    <xf numFmtId="0" fontId="16" fillId="8" borderId="13" xfId="0" applyFont="1" applyFill="1" applyBorder="1" applyAlignment="1">
      <alignment vertical="center" shrinkToFit="1"/>
    </xf>
    <xf numFmtId="0" fontId="16" fillId="8" borderId="0" xfId="0" applyFont="1" applyFill="1" applyAlignment="1">
      <alignment vertical="center" shrinkToFit="1"/>
    </xf>
    <xf numFmtId="185" fontId="0" fillId="0" borderId="0" xfId="0" applyNumberFormat="1" applyAlignment="1">
      <alignment horizontal="right" vertical="center"/>
    </xf>
    <xf numFmtId="185" fontId="0" fillId="0" borderId="0" xfId="0" applyNumberFormat="1">
      <alignment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5" fillId="10" borderId="0" xfId="0" applyFont="1" applyFill="1" applyAlignment="1">
      <alignment horizontal="right" vertical="center"/>
    </xf>
    <xf numFmtId="182" fontId="4" fillId="11" borderId="6" xfId="0" applyNumberFormat="1" applyFont="1" applyFill="1" applyBorder="1" applyAlignment="1" applyProtection="1">
      <alignment horizontal="left" vertical="center" shrinkToFit="1"/>
      <protection locked="0"/>
    </xf>
    <xf numFmtId="182" fontId="4" fillId="11" borderId="15" xfId="0" applyNumberFormat="1" applyFont="1" applyFill="1" applyBorder="1" applyAlignment="1" applyProtection="1">
      <alignment horizontal="left" vertical="center" shrinkToFit="1"/>
      <protection locked="0"/>
    </xf>
    <xf numFmtId="0" fontId="18" fillId="0" borderId="0" xfId="0" applyFont="1">
      <alignment vertical="center"/>
    </xf>
    <xf numFmtId="0" fontId="4" fillId="0" borderId="0" xfId="0" applyFont="1" applyAlignment="1">
      <alignment vertical="center" wrapText="1"/>
    </xf>
    <xf numFmtId="0" fontId="4" fillId="12" borderId="1" xfId="0" applyFont="1" applyFill="1" applyBorder="1" applyAlignment="1">
      <alignment horizontal="center" vertical="center"/>
    </xf>
    <xf numFmtId="0" fontId="4" fillId="12" borderId="1" xfId="0" applyFont="1" applyFill="1" applyBorder="1" applyAlignment="1">
      <alignment horizontal="center" vertical="center" wrapText="1"/>
    </xf>
    <xf numFmtId="14" fontId="4" fillId="0" borderId="1" xfId="0" applyNumberFormat="1" applyFont="1" applyBorder="1">
      <alignment vertical="center"/>
    </xf>
    <xf numFmtId="0" fontId="4" fillId="0" borderId="1" xfId="0" applyFont="1" applyBorder="1" applyAlignment="1">
      <alignment vertical="center" wrapText="1"/>
    </xf>
    <xf numFmtId="0" fontId="7" fillId="9" borderId="6" xfId="0" applyFont="1" applyFill="1" applyBorder="1" applyAlignment="1">
      <alignment horizontal="right" vertical="center"/>
    </xf>
    <xf numFmtId="0" fontId="4" fillId="0" borderId="8" xfId="0" applyFont="1" applyBorder="1">
      <alignment vertical="center"/>
    </xf>
    <xf numFmtId="0" fontId="15" fillId="10" borderId="0" xfId="0" applyFont="1" applyFill="1" applyAlignment="1"/>
    <xf numFmtId="0" fontId="21" fillId="0" borderId="0" xfId="0" applyFont="1">
      <alignment vertical="center"/>
    </xf>
    <xf numFmtId="0" fontId="20" fillId="0" borderId="0" xfId="0" applyFont="1">
      <alignment vertical="center"/>
    </xf>
    <xf numFmtId="0" fontId="22" fillId="0" borderId="0" xfId="0" applyFont="1">
      <alignment vertical="center"/>
    </xf>
    <xf numFmtId="0" fontId="20" fillId="13" borderId="0" xfId="0" applyFont="1" applyFill="1">
      <alignment vertical="center"/>
    </xf>
    <xf numFmtId="0" fontId="20" fillId="13" borderId="0" xfId="0" applyFont="1" applyFill="1" applyAlignment="1">
      <alignment horizontal="center" vertical="center"/>
    </xf>
    <xf numFmtId="0" fontId="24" fillId="0" borderId="0" xfId="0" applyFont="1" applyAlignment="1">
      <alignment horizontal="left"/>
    </xf>
    <xf numFmtId="0" fontId="25" fillId="0" borderId="0" xfId="0" applyFont="1">
      <alignment vertical="center"/>
    </xf>
    <xf numFmtId="0" fontId="0" fillId="0" borderId="10" xfId="0" applyBorder="1">
      <alignment vertical="center"/>
    </xf>
    <xf numFmtId="0" fontId="0" fillId="0" borderId="12" xfId="0" applyBorder="1">
      <alignment vertical="center"/>
    </xf>
    <xf numFmtId="0" fontId="20" fillId="0" borderId="0" xfId="0" applyFont="1" applyAlignment="1">
      <alignment vertical="center" wrapText="1"/>
    </xf>
    <xf numFmtId="0" fontId="24" fillId="0" borderId="0" xfId="0" applyFont="1" applyAlignment="1"/>
    <xf numFmtId="0" fontId="20" fillId="0" borderId="0" xfId="0" applyFont="1" applyAlignment="1">
      <alignment horizontal="center" vertical="center"/>
    </xf>
    <xf numFmtId="0" fontId="23" fillId="0" borderId="0" xfId="0" applyFont="1" applyAlignment="1">
      <alignment horizontal="center" vertical="center" textRotation="255" shrinkToFit="1"/>
    </xf>
    <xf numFmtId="0" fontId="21" fillId="0" borderId="0" xfId="0" applyFont="1" applyAlignment="1">
      <alignment horizontal="left" vertical="center"/>
    </xf>
    <xf numFmtId="0" fontId="22" fillId="0" borderId="10" xfId="0" applyFont="1" applyBorder="1">
      <alignment vertical="center"/>
    </xf>
    <xf numFmtId="0" fontId="0" fillId="0" borderId="0" xfId="0" applyAlignment="1">
      <alignment horizontal="right" vertical="center"/>
    </xf>
    <xf numFmtId="0" fontId="30" fillId="10" borderId="0" xfId="0" applyFont="1" applyFill="1">
      <alignment vertical="center"/>
    </xf>
    <xf numFmtId="0" fontId="31" fillId="10" borderId="0" xfId="0" applyFont="1" applyFill="1" applyAlignment="1">
      <alignment horizontal="right"/>
    </xf>
    <xf numFmtId="0" fontId="4" fillId="0" borderId="0" xfId="0" applyFont="1" applyBorder="1">
      <alignment vertical="center"/>
    </xf>
    <xf numFmtId="0" fontId="5" fillId="0" borderId="0" xfId="0" applyFont="1" applyBorder="1">
      <alignment vertical="center"/>
    </xf>
    <xf numFmtId="0" fontId="7" fillId="9" borderId="14" xfId="0" applyFont="1" applyFill="1" applyBorder="1" applyAlignment="1">
      <alignment horizontal="right" vertical="center"/>
    </xf>
    <xf numFmtId="0" fontId="28" fillId="0" borderId="0" xfId="0" applyFont="1" applyAlignment="1" applyProtection="1">
      <alignment horizontal="left" vertical="center" wrapText="1"/>
      <protection locked="0"/>
    </xf>
    <xf numFmtId="0" fontId="28" fillId="0" borderId="13" xfId="0" applyFont="1" applyBorder="1" applyAlignment="1" applyProtection="1">
      <alignment horizontal="left" vertical="center" wrapText="1"/>
      <protection locked="0"/>
    </xf>
    <xf numFmtId="0" fontId="26" fillId="0" borderId="0" xfId="0" applyFont="1" applyAlignment="1">
      <alignment horizontal="center" vertical="center"/>
    </xf>
    <xf numFmtId="0" fontId="26" fillId="0" borderId="13" xfId="0" applyFont="1" applyBorder="1" applyAlignment="1">
      <alignment horizontal="center" vertical="center"/>
    </xf>
    <xf numFmtId="0" fontId="20" fillId="0" borderId="1" xfId="0" applyFont="1" applyBorder="1" applyAlignment="1">
      <alignment horizontal="center"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10" xfId="0" applyFont="1" applyBorder="1" applyAlignment="1">
      <alignment horizontal="left" vertical="center"/>
    </xf>
    <xf numFmtId="0" fontId="21" fillId="0" borderId="0" xfId="0" applyFont="1" applyAlignment="1">
      <alignment horizontal="left"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13" xfId="0" applyFont="1" applyBorder="1" applyAlignment="1">
      <alignment horizontal="center" vertical="center"/>
    </xf>
    <xf numFmtId="0" fontId="26" fillId="0" borderId="0" xfId="0" applyFont="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7" fillId="4" borderId="54" xfId="0" applyFont="1" applyFill="1" applyBorder="1" applyAlignment="1" applyProtection="1">
      <alignment horizontal="center" vertical="center"/>
      <protection locked="0"/>
    </xf>
    <xf numFmtId="0" fontId="27" fillId="4" borderId="55" xfId="0" applyFont="1" applyFill="1" applyBorder="1" applyAlignment="1" applyProtection="1">
      <alignment horizontal="center" vertical="center"/>
      <protection locked="0"/>
    </xf>
    <xf numFmtId="0" fontId="27" fillId="4" borderId="50" xfId="0" applyFont="1" applyFill="1" applyBorder="1" applyAlignment="1" applyProtection="1">
      <alignment horizontal="center" vertical="center"/>
      <protection locked="0"/>
    </xf>
    <xf numFmtId="0" fontId="27" fillId="4" borderId="51" xfId="0" applyFont="1" applyFill="1" applyBorder="1" applyAlignment="1" applyProtection="1">
      <alignment horizontal="center" vertical="center"/>
      <protection locked="0"/>
    </xf>
    <xf numFmtId="0" fontId="27" fillId="4" borderId="52" xfId="0" applyFont="1" applyFill="1" applyBorder="1" applyAlignment="1" applyProtection="1">
      <alignment horizontal="center" vertical="center"/>
      <protection locked="0"/>
    </xf>
    <xf numFmtId="0" fontId="27" fillId="4" borderId="53" xfId="0" applyFont="1" applyFill="1" applyBorder="1" applyAlignment="1" applyProtection="1">
      <alignment horizontal="center" vertical="center"/>
      <protection locked="0"/>
    </xf>
    <xf numFmtId="0" fontId="21" fillId="0" borderId="7" xfId="0" applyFont="1" applyBorder="1" applyAlignment="1">
      <alignment horizontal="left" wrapText="1"/>
    </xf>
    <xf numFmtId="0" fontId="21" fillId="0" borderId="8" xfId="0" applyFont="1" applyBorder="1" applyAlignment="1">
      <alignment horizontal="left"/>
    </xf>
    <xf numFmtId="0" fontId="21" fillId="0" borderId="10" xfId="0" applyFont="1" applyBorder="1" applyAlignment="1">
      <alignment horizontal="left"/>
    </xf>
    <xf numFmtId="0" fontId="21" fillId="0" borderId="0" xfId="0" applyFont="1" applyAlignment="1">
      <alignment horizontal="left"/>
    </xf>
    <xf numFmtId="0" fontId="21" fillId="0" borderId="1" xfId="0" applyFont="1" applyBorder="1" applyAlignment="1">
      <alignment horizontal="center" vertical="center" textRotation="255" shrinkToFit="1"/>
    </xf>
    <xf numFmtId="0" fontId="21" fillId="0" borderId="5" xfId="0" applyFont="1" applyBorder="1" applyAlignment="1">
      <alignment horizontal="center" vertical="center" textRotation="255" shrinkToFit="1"/>
    </xf>
    <xf numFmtId="0" fontId="23" fillId="0" borderId="1" xfId="0" applyFont="1" applyBorder="1" applyAlignment="1">
      <alignment horizontal="center" vertical="center" textRotation="255" shrinkToFit="1"/>
    </xf>
    <xf numFmtId="0" fontId="23" fillId="0" borderId="5" xfId="0" applyFont="1" applyBorder="1" applyAlignment="1">
      <alignment horizontal="center" vertical="center" textRotation="255" shrinkToFit="1"/>
    </xf>
    <xf numFmtId="0" fontId="28" fillId="0" borderId="10" xfId="0" applyFont="1" applyBorder="1" applyAlignment="1">
      <alignment horizontal="right" vertical="center"/>
    </xf>
    <xf numFmtId="0" fontId="28" fillId="0" borderId="0" xfId="0" applyFont="1" applyAlignment="1">
      <alignment horizontal="right" vertical="center"/>
    </xf>
    <xf numFmtId="0" fontId="28" fillId="0" borderId="12" xfId="0" applyFont="1" applyBorder="1" applyAlignment="1">
      <alignment horizontal="right" vertical="center"/>
    </xf>
    <xf numFmtId="0" fontId="28" fillId="0" borderId="13" xfId="0" applyFont="1" applyBorder="1" applyAlignment="1">
      <alignment horizontal="right" vertical="center"/>
    </xf>
    <xf numFmtId="0" fontId="29" fillId="0" borderId="10" xfId="0" applyFont="1" applyBorder="1" applyAlignment="1">
      <alignment horizontal="right" vertical="center"/>
    </xf>
    <xf numFmtId="0" fontId="29" fillId="0" borderId="0" xfId="0" applyFont="1" applyAlignment="1">
      <alignment horizontal="right" vertical="center"/>
    </xf>
    <xf numFmtId="0" fontId="29" fillId="0" borderId="12" xfId="0" applyFont="1" applyBorder="1" applyAlignment="1">
      <alignment horizontal="right" vertical="center"/>
    </xf>
    <xf numFmtId="0" fontId="29" fillId="0" borderId="13" xfId="0" applyFont="1" applyBorder="1" applyAlignment="1">
      <alignment horizontal="right" vertical="center"/>
    </xf>
    <xf numFmtId="0" fontId="21" fillId="0" borderId="7" xfId="0" applyFont="1" applyBorder="1" applyAlignment="1">
      <alignment horizontal="left" vertical="center" wrapText="1"/>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 xfId="0" applyFont="1" applyBorder="1" applyAlignment="1">
      <alignment horizontal="left" vertical="center"/>
    </xf>
    <xf numFmtId="0" fontId="21" fillId="0" borderId="5" xfId="0" applyFont="1" applyBorder="1" applyAlignment="1">
      <alignment horizontal="left" vertical="center"/>
    </xf>
    <xf numFmtId="0" fontId="27" fillId="4" borderId="56" xfId="0" applyFont="1" applyFill="1" applyBorder="1" applyAlignment="1" applyProtection="1">
      <alignment horizontal="center" vertical="center"/>
      <protection locked="0"/>
    </xf>
    <xf numFmtId="0" fontId="27" fillId="4" borderId="57" xfId="0" applyFont="1" applyFill="1" applyBorder="1" applyAlignment="1" applyProtection="1">
      <alignment horizontal="center" vertical="center"/>
      <protection locked="0"/>
    </xf>
    <xf numFmtId="0" fontId="27" fillId="4" borderId="42" xfId="0" applyFont="1" applyFill="1" applyBorder="1" applyAlignment="1" applyProtection="1">
      <alignment horizontal="center" vertical="center"/>
      <protection locked="0"/>
    </xf>
    <xf numFmtId="0" fontId="27" fillId="4" borderId="43" xfId="0" applyFont="1" applyFill="1" applyBorder="1" applyAlignment="1" applyProtection="1">
      <alignment horizontal="center" vertical="center"/>
      <protection locked="0"/>
    </xf>
    <xf numFmtId="0" fontId="27" fillId="4" borderId="46" xfId="0" applyFont="1" applyFill="1" applyBorder="1" applyAlignment="1" applyProtection="1">
      <alignment horizontal="center" vertical="center"/>
      <protection locked="0"/>
    </xf>
    <xf numFmtId="0" fontId="27" fillId="4" borderId="47" xfId="0" applyFont="1" applyFill="1" applyBorder="1" applyAlignment="1" applyProtection="1">
      <alignment horizontal="center" vertical="center"/>
      <protection locked="0"/>
    </xf>
    <xf numFmtId="0" fontId="27" fillId="4" borderId="44" xfId="0" applyFont="1" applyFill="1" applyBorder="1" applyAlignment="1" applyProtection="1">
      <alignment horizontal="center" vertical="center"/>
      <protection locked="0"/>
    </xf>
    <xf numFmtId="0" fontId="27" fillId="4" borderId="45" xfId="0" applyFont="1" applyFill="1" applyBorder="1" applyAlignment="1" applyProtection="1">
      <alignment horizontal="center" vertical="center"/>
      <protection locked="0"/>
    </xf>
    <xf numFmtId="0" fontId="29" fillId="0" borderId="8" xfId="0" applyFont="1" applyBorder="1" applyAlignment="1" applyProtection="1">
      <alignment horizontal="left" vertical="center" wrapText="1" shrinkToFit="1"/>
      <protection locked="0"/>
    </xf>
    <xf numFmtId="0" fontId="29" fillId="0" borderId="13" xfId="0" applyFont="1" applyBorder="1" applyAlignment="1" applyProtection="1">
      <alignment horizontal="left" vertical="center" wrapText="1" shrinkToFit="1"/>
      <protection locked="0"/>
    </xf>
    <xf numFmtId="0" fontId="24" fillId="0" borderId="0" xfId="0" applyFont="1" applyAlignment="1">
      <alignment horizontal="left"/>
    </xf>
    <xf numFmtId="0" fontId="20" fillId="13" borderId="0" xfId="0" applyFont="1" applyFill="1" applyAlignment="1">
      <alignment horizontal="left" vertical="center" wrapText="1"/>
    </xf>
    <xf numFmtId="0" fontId="21" fillId="0" borderId="3" xfId="0" applyFont="1" applyBorder="1" applyAlignment="1">
      <alignment horizontal="left" vertical="center"/>
    </xf>
    <xf numFmtId="0" fontId="26" fillId="0" borderId="8" xfId="0" applyFont="1" applyBorder="1" applyAlignment="1">
      <alignment horizontal="center" vertical="center"/>
    </xf>
    <xf numFmtId="0" fontId="28" fillId="0" borderId="10" xfId="0" applyFont="1" applyBorder="1" applyAlignment="1">
      <alignment horizontal="right" vertical="center" shrinkToFit="1"/>
    </xf>
    <xf numFmtId="0" fontId="28" fillId="0" borderId="0" xfId="0" applyFont="1" applyAlignment="1">
      <alignment horizontal="right" vertical="center" shrinkToFit="1"/>
    </xf>
    <xf numFmtId="0" fontId="28" fillId="0" borderId="12" xfId="0" applyFont="1" applyBorder="1" applyAlignment="1">
      <alignment horizontal="right" vertical="center" shrinkToFit="1"/>
    </xf>
    <xf numFmtId="0" fontId="28" fillId="0" borderId="13" xfId="0" applyFont="1" applyBorder="1" applyAlignment="1">
      <alignment horizontal="right" vertical="center" shrinkToFit="1"/>
    </xf>
    <xf numFmtId="0" fontId="21" fillId="0" borderId="7" xfId="0" applyFont="1" applyBorder="1" applyAlignment="1">
      <alignment horizontal="left" wrapText="1" shrinkToFit="1"/>
    </xf>
    <xf numFmtId="0" fontId="21" fillId="0" borderId="8" xfId="0" applyFont="1" applyBorder="1" applyAlignment="1">
      <alignment horizontal="left" shrinkToFit="1"/>
    </xf>
    <xf numFmtId="0" fontId="21" fillId="0" borderId="10" xfId="0" applyFont="1" applyBorder="1" applyAlignment="1">
      <alignment horizontal="left" shrinkToFit="1"/>
    </xf>
    <xf numFmtId="0" fontId="21" fillId="0" borderId="0" xfId="0" applyFont="1" applyAlignment="1">
      <alignment horizontal="left" shrinkToFit="1"/>
    </xf>
    <xf numFmtId="0" fontId="27" fillId="4" borderId="48" xfId="0" applyFont="1" applyFill="1" applyBorder="1" applyAlignment="1" applyProtection="1">
      <alignment horizontal="center" vertical="center"/>
      <protection locked="0"/>
    </xf>
    <xf numFmtId="0" fontId="27" fillId="4" borderId="49" xfId="0" applyFont="1" applyFill="1" applyBorder="1" applyAlignment="1" applyProtection="1">
      <alignment horizontal="center" vertical="center"/>
      <protection locked="0"/>
    </xf>
    <xf numFmtId="0" fontId="4" fillId="11" borderId="5" xfId="0" applyFont="1" applyFill="1" applyBorder="1" applyAlignment="1" applyProtection="1">
      <alignment horizontal="left" vertical="center" shrinkToFit="1"/>
      <protection locked="0"/>
    </xf>
    <xf numFmtId="0" fontId="4" fillId="11" borderId="15" xfId="0" applyFont="1" applyFill="1" applyBorder="1" applyAlignment="1" applyProtection="1">
      <alignment horizontal="left" vertical="center" shrinkToFit="1"/>
      <protection locked="0"/>
    </xf>
    <xf numFmtId="0" fontId="4" fillId="11" borderId="6"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shrinkToFit="1"/>
      <protection locked="0"/>
    </xf>
    <xf numFmtId="0" fontId="4" fillId="4" borderId="6" xfId="0" applyFont="1" applyFill="1" applyBorder="1" applyAlignment="1" applyProtection="1">
      <alignment horizontal="left" vertical="center" shrinkToFit="1"/>
      <protection locked="0"/>
    </xf>
    <xf numFmtId="0" fontId="12" fillId="7" borderId="7" xfId="0" applyFont="1" applyFill="1" applyBorder="1" applyAlignment="1">
      <alignment horizontal="center" vertical="center"/>
    </xf>
    <xf numFmtId="0" fontId="12" fillId="7" borderId="8" xfId="0" applyFont="1" applyFill="1" applyBorder="1" applyAlignment="1">
      <alignment horizontal="center" vertical="center"/>
    </xf>
    <xf numFmtId="40" fontId="4" fillId="7" borderId="7" xfId="1" applyNumberFormat="1" applyFont="1" applyFill="1" applyBorder="1" applyAlignment="1">
      <alignment horizontal="center" vertical="center"/>
    </xf>
    <xf numFmtId="40" fontId="4" fillId="7" borderId="9" xfId="1" applyNumberFormat="1" applyFont="1" applyFill="1" applyBorder="1" applyAlignment="1">
      <alignment horizontal="center" vertical="center"/>
    </xf>
    <xf numFmtId="0" fontId="4" fillId="7" borderId="8" xfId="0" applyFont="1" applyFill="1" applyBorder="1" applyAlignment="1">
      <alignment horizontal="center" vertical="center"/>
    </xf>
    <xf numFmtId="0" fontId="4" fillId="7" borderId="9" xfId="0" applyFont="1" applyFill="1" applyBorder="1" applyAlignment="1">
      <alignment horizontal="center" vertical="center"/>
    </xf>
    <xf numFmtId="0" fontId="12" fillId="8" borderId="8" xfId="0" applyFont="1" applyFill="1" applyBorder="1" applyAlignment="1">
      <alignment horizontal="left" vertical="center"/>
    </xf>
    <xf numFmtId="0" fontId="12" fillId="8" borderId="9" xfId="0" applyFont="1" applyFill="1" applyBorder="1" applyAlignment="1">
      <alignment horizontal="left" vertical="center"/>
    </xf>
    <xf numFmtId="0" fontId="4" fillId="7" borderId="1"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6" xfId="0" applyFont="1" applyFill="1" applyBorder="1" applyAlignment="1">
      <alignment horizontal="center" vertical="center"/>
    </xf>
    <xf numFmtId="0" fontId="12" fillId="2" borderId="5"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0" fillId="4" borderId="5" xfId="0" applyFont="1" applyFill="1" applyBorder="1" applyAlignment="1" applyProtection="1">
      <alignment horizontal="center" vertical="center" wrapText="1" shrinkToFit="1"/>
      <protection locked="0"/>
    </xf>
    <xf numFmtId="0" fontId="10" fillId="4" borderId="6" xfId="0" applyFont="1" applyFill="1" applyBorder="1" applyAlignment="1" applyProtection="1">
      <alignment horizontal="center" vertical="center" wrapText="1" shrinkToFit="1"/>
      <protection locked="0"/>
    </xf>
    <xf numFmtId="0" fontId="10" fillId="4" borderId="15" xfId="0" applyFont="1" applyFill="1" applyBorder="1" applyAlignment="1" applyProtection="1">
      <alignment horizontal="center" vertical="center" wrapText="1" shrinkToFit="1"/>
      <protection locked="0"/>
    </xf>
    <xf numFmtId="186" fontId="16" fillId="8" borderId="39" xfId="0" applyNumberFormat="1" applyFont="1" applyFill="1" applyBorder="1" applyAlignment="1">
      <alignment horizontal="center" vertical="center" shrinkToFit="1"/>
    </xf>
    <xf numFmtId="40" fontId="10" fillId="4" borderId="5" xfId="1" applyNumberFormat="1" applyFont="1" applyFill="1" applyBorder="1" applyAlignment="1" applyProtection="1">
      <alignment horizontal="center" vertical="center" shrinkToFit="1"/>
      <protection locked="0"/>
    </xf>
    <xf numFmtId="40" fontId="10" fillId="4" borderId="6" xfId="1" applyNumberFormat="1" applyFont="1" applyFill="1" applyBorder="1" applyAlignment="1" applyProtection="1">
      <alignment horizontal="center" vertical="center" shrinkToFit="1"/>
      <protection locked="0"/>
    </xf>
    <xf numFmtId="0" fontId="4" fillId="2" borderId="5" xfId="0" applyFont="1" applyFill="1" applyBorder="1" applyAlignment="1">
      <alignment horizontal="left" vertical="center" wrapText="1" shrinkToFit="1"/>
    </xf>
    <xf numFmtId="0" fontId="4" fillId="2" borderId="15" xfId="0" applyFont="1" applyFill="1" applyBorder="1" applyAlignment="1">
      <alignment horizontal="left" vertical="center" wrapText="1" shrinkToFit="1"/>
    </xf>
    <xf numFmtId="0" fontId="16" fillId="8" borderId="40" xfId="0" applyFont="1" applyFill="1" applyBorder="1" applyAlignment="1">
      <alignment horizontal="center" vertical="center"/>
    </xf>
    <xf numFmtId="0" fontId="12" fillId="2" borderId="5" xfId="0" applyFont="1" applyFill="1" applyBorder="1" applyAlignment="1">
      <alignment horizontal="left" vertical="center" shrinkToFit="1"/>
    </xf>
    <xf numFmtId="0" fontId="12" fillId="2" borderId="15" xfId="0" applyFont="1" applyFill="1" applyBorder="1" applyAlignment="1">
      <alignment horizontal="left" vertical="center" shrinkToFit="1"/>
    </xf>
    <xf numFmtId="0" fontId="4" fillId="11" borderId="5" xfId="0" applyFont="1" applyFill="1" applyBorder="1" applyAlignment="1" applyProtection="1">
      <alignment vertical="center" wrapText="1"/>
      <protection locked="0"/>
    </xf>
    <xf numFmtId="0" fontId="4" fillId="11" borderId="15" xfId="0" applyFont="1" applyFill="1" applyBorder="1" applyAlignment="1" applyProtection="1">
      <alignment vertical="center" wrapText="1"/>
      <protection locked="0"/>
    </xf>
    <xf numFmtId="0" fontId="4" fillId="11" borderId="6" xfId="0" applyFont="1" applyFill="1" applyBorder="1" applyAlignment="1" applyProtection="1">
      <alignment vertical="center" wrapText="1"/>
      <protection locked="0"/>
    </xf>
    <xf numFmtId="40" fontId="4" fillId="4" borderId="5" xfId="1" applyNumberFormat="1" applyFont="1" applyFill="1" applyBorder="1" applyAlignment="1" applyProtection="1">
      <alignment horizontal="center" vertical="center" shrinkToFit="1"/>
      <protection locked="0"/>
    </xf>
    <xf numFmtId="40" fontId="4" fillId="4" borderId="6" xfId="1" applyNumberFormat="1" applyFont="1" applyFill="1" applyBorder="1" applyAlignment="1" applyProtection="1">
      <alignment horizontal="center" vertical="center" shrinkToFit="1"/>
      <protection locked="0"/>
    </xf>
    <xf numFmtId="0" fontId="4" fillId="11" borderId="5" xfId="0" applyFont="1" applyFill="1" applyBorder="1" applyAlignment="1" applyProtection="1">
      <alignment vertical="center"/>
      <protection locked="0"/>
    </xf>
    <xf numFmtId="0" fontId="4" fillId="11" borderId="15" xfId="0" applyFont="1" applyFill="1" applyBorder="1" applyAlignment="1" applyProtection="1">
      <alignment vertical="center"/>
      <protection locked="0"/>
    </xf>
    <xf numFmtId="0" fontId="4" fillId="11" borderId="6" xfId="0" applyFont="1" applyFill="1" applyBorder="1" applyAlignment="1" applyProtection="1">
      <alignment vertical="center"/>
      <protection locked="0"/>
    </xf>
    <xf numFmtId="0" fontId="12" fillId="2" borderId="6" xfId="0" applyFont="1" applyFill="1" applyBorder="1" applyAlignment="1">
      <alignment horizontal="left" vertical="center" shrinkToFit="1"/>
    </xf>
    <xf numFmtId="178" fontId="4" fillId="11" borderId="5" xfId="1" applyNumberFormat="1" applyFont="1" applyFill="1" applyBorder="1" applyAlignment="1" applyProtection="1">
      <alignment horizontal="right" vertical="center"/>
      <protection locked="0"/>
    </xf>
    <xf numFmtId="178" fontId="4" fillId="11" borderId="6" xfId="1" applyNumberFormat="1" applyFont="1" applyFill="1" applyBorder="1" applyAlignment="1" applyProtection="1">
      <alignment horizontal="right" vertical="center"/>
      <protection locked="0"/>
    </xf>
    <xf numFmtId="177" fontId="4" fillId="11" borderId="5" xfId="1" applyNumberFormat="1" applyFont="1" applyFill="1" applyBorder="1" applyAlignment="1" applyProtection="1">
      <alignment horizontal="right" vertical="center"/>
      <protection locked="0"/>
    </xf>
    <xf numFmtId="177" fontId="4" fillId="11" borderId="6" xfId="1" applyNumberFormat="1" applyFont="1" applyFill="1" applyBorder="1" applyAlignment="1" applyProtection="1">
      <alignment horizontal="right" vertical="center"/>
      <protection locked="0"/>
    </xf>
    <xf numFmtId="40" fontId="12" fillId="4" borderId="7" xfId="1" applyNumberFormat="1" applyFont="1" applyFill="1" applyBorder="1" applyAlignment="1" applyProtection="1">
      <alignment horizontal="center" vertical="center"/>
      <protection locked="0"/>
    </xf>
    <xf numFmtId="40" fontId="12" fillId="4" borderId="22" xfId="1" applyNumberFormat="1" applyFont="1" applyFill="1" applyBorder="1" applyAlignment="1" applyProtection="1">
      <alignment horizontal="center" vertical="center"/>
      <protection locked="0"/>
    </xf>
    <xf numFmtId="40" fontId="4" fillId="4" borderId="27" xfId="1" applyNumberFormat="1" applyFont="1" applyFill="1" applyBorder="1" applyAlignment="1" applyProtection="1">
      <alignment horizontal="center" vertical="center"/>
      <protection locked="0"/>
    </xf>
    <xf numFmtId="40" fontId="4" fillId="4" borderId="34" xfId="1" applyNumberFormat="1" applyFont="1" applyFill="1" applyBorder="1" applyAlignment="1" applyProtection="1">
      <alignment horizontal="center" vertical="center"/>
      <protection locked="0"/>
    </xf>
    <xf numFmtId="177" fontId="12" fillId="11" borderId="1" xfId="1" applyNumberFormat="1" applyFont="1" applyFill="1" applyBorder="1" applyAlignment="1" applyProtection="1">
      <alignment horizontal="right" vertical="center"/>
      <protection locked="0"/>
    </xf>
    <xf numFmtId="177" fontId="12" fillId="11" borderId="23" xfId="1" applyNumberFormat="1" applyFont="1" applyFill="1" applyBorder="1" applyAlignment="1" applyProtection="1">
      <alignment horizontal="right" vertical="center"/>
      <protection locked="0"/>
    </xf>
    <xf numFmtId="40" fontId="12" fillId="4" borderId="5" xfId="1" applyNumberFormat="1" applyFont="1" applyFill="1" applyBorder="1" applyAlignment="1" applyProtection="1">
      <alignment horizontal="center" vertical="center"/>
      <protection locked="0"/>
    </xf>
    <xf numFmtId="40" fontId="12" fillId="4" borderId="24" xfId="1" applyNumberFormat="1" applyFont="1" applyFill="1" applyBorder="1" applyAlignment="1" applyProtection="1">
      <alignment horizontal="center" vertical="center"/>
      <protection locked="0"/>
    </xf>
    <xf numFmtId="178" fontId="4" fillId="11" borderId="31" xfId="1" applyNumberFormat="1" applyFont="1" applyFill="1" applyBorder="1" applyAlignment="1" applyProtection="1">
      <alignment horizontal="right" vertical="center" shrinkToFit="1"/>
      <protection locked="0"/>
    </xf>
    <xf numFmtId="177" fontId="4" fillId="11" borderId="38" xfId="1" applyNumberFormat="1" applyFont="1" applyFill="1" applyBorder="1" applyAlignment="1" applyProtection="1">
      <alignment horizontal="right" vertical="center" shrinkToFit="1"/>
      <protection locked="0"/>
    </xf>
    <xf numFmtId="40" fontId="4" fillId="4" borderId="5" xfId="1" applyNumberFormat="1" applyFont="1" applyFill="1" applyBorder="1" applyAlignment="1" applyProtection="1">
      <alignment horizontal="left" vertical="center" wrapText="1"/>
      <protection locked="0"/>
    </xf>
    <xf numFmtId="40" fontId="4" fillId="4" borderId="6" xfId="1" applyNumberFormat="1" applyFont="1" applyFill="1" applyBorder="1" applyAlignment="1" applyProtection="1">
      <alignment horizontal="left" vertical="center" wrapText="1"/>
      <protection locked="0"/>
    </xf>
    <xf numFmtId="0" fontId="4" fillId="2" borderId="5"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0" fillId="2" borderId="12" xfId="0" applyFont="1" applyFill="1" applyBorder="1" applyAlignment="1">
      <alignment vertical="center" wrapText="1"/>
    </xf>
    <xf numFmtId="0" fontId="10" fillId="2" borderId="13" xfId="0" applyFont="1" applyFill="1" applyBorder="1" applyAlignment="1">
      <alignment vertical="center" wrapText="1"/>
    </xf>
    <xf numFmtId="0" fontId="10" fillId="2" borderId="14" xfId="0" applyFont="1" applyFill="1" applyBorder="1" applyAlignment="1">
      <alignment vertical="center" wrapText="1"/>
    </xf>
    <xf numFmtId="0" fontId="4" fillId="2" borderId="31" xfId="0" applyFont="1" applyFill="1" applyBorder="1" applyAlignment="1">
      <alignment horizontal="left" vertical="center" shrinkToFit="1"/>
    </xf>
    <xf numFmtId="0" fontId="4" fillId="2" borderId="38" xfId="0" applyFont="1" applyFill="1" applyBorder="1" applyAlignment="1">
      <alignment horizontal="center" vertical="center" shrinkToFit="1"/>
    </xf>
    <xf numFmtId="0" fontId="16" fillId="8" borderId="41" xfId="0" applyFont="1" applyFill="1" applyBorder="1" applyAlignment="1">
      <alignment horizontal="left" vertical="center" shrinkToFit="1"/>
    </xf>
    <xf numFmtId="40" fontId="4" fillId="4" borderId="10" xfId="1" applyNumberFormat="1" applyFont="1" applyFill="1" applyBorder="1" applyAlignment="1" applyProtection="1">
      <alignment horizontal="center" vertical="center" shrinkToFit="1"/>
      <protection locked="0"/>
    </xf>
    <xf numFmtId="40" fontId="4" fillId="4" borderId="11" xfId="1" applyNumberFormat="1" applyFont="1" applyFill="1" applyBorder="1" applyAlignment="1" applyProtection="1">
      <alignment horizontal="center" vertical="center" shrinkToFit="1"/>
      <protection locked="0"/>
    </xf>
    <xf numFmtId="0" fontId="4" fillId="7"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9" fillId="4" borderId="5"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187" fontId="4" fillId="11" borderId="1" xfId="0" applyNumberFormat="1" applyFont="1" applyFill="1" applyBorder="1" applyAlignment="1" applyProtection="1">
      <alignment horizontal="right" vertical="center"/>
      <protection locked="0"/>
    </xf>
    <xf numFmtId="40" fontId="4" fillId="4" borderId="5" xfId="1" applyNumberFormat="1" applyFont="1" applyFill="1" applyBorder="1" applyAlignment="1" applyProtection="1">
      <alignment horizontal="center" vertical="center"/>
      <protection locked="0"/>
    </xf>
    <xf numFmtId="40" fontId="4" fillId="4" borderId="24" xfId="1" applyNumberFormat="1" applyFont="1" applyFill="1" applyBorder="1" applyAlignment="1" applyProtection="1">
      <alignment horizontal="center" vertical="center"/>
      <protection locked="0"/>
    </xf>
    <xf numFmtId="177" fontId="12" fillId="11" borderId="36" xfId="1" applyNumberFormat="1" applyFont="1" applyFill="1" applyBorder="1" applyAlignment="1" applyProtection="1">
      <alignment horizontal="right" vertical="center"/>
      <protection locked="0"/>
    </xf>
    <xf numFmtId="177" fontId="12" fillId="11" borderId="35" xfId="1" applyNumberFormat="1" applyFont="1" applyFill="1" applyBorder="1" applyAlignment="1" applyProtection="1">
      <alignment horizontal="right" vertical="center"/>
      <protection locked="0"/>
    </xf>
    <xf numFmtId="0" fontId="4" fillId="7" borderId="5"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6" xfId="0" applyFont="1" applyFill="1" applyBorder="1" applyAlignment="1">
      <alignment horizontal="center" vertical="center"/>
    </xf>
    <xf numFmtId="0" fontId="16" fillId="8" borderId="0" xfId="0" applyFont="1" applyFill="1" applyAlignment="1">
      <alignment horizontal="left" vertical="center" shrinkToFit="1"/>
    </xf>
    <xf numFmtId="0" fontId="4" fillId="2" borderId="5"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5" xfId="0" applyFont="1" applyFill="1" applyBorder="1" applyAlignment="1">
      <alignment horizontal="left" vertical="center"/>
    </xf>
    <xf numFmtId="0" fontId="4" fillId="2" borderId="15" xfId="0" applyFont="1" applyFill="1" applyBorder="1" applyAlignment="1">
      <alignment horizontal="left" vertical="center"/>
    </xf>
    <xf numFmtId="0" fontId="4" fillId="2" borderId="6"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27" xfId="0" applyFont="1" applyFill="1" applyBorder="1" applyAlignment="1">
      <alignment horizontal="left" vertical="center"/>
    </xf>
    <xf numFmtId="0" fontId="12" fillId="2" borderId="28" xfId="0" applyFont="1" applyFill="1" applyBorder="1" applyAlignment="1">
      <alignment horizontal="left" vertical="center"/>
    </xf>
    <xf numFmtId="0" fontId="12" fillId="2" borderId="37" xfId="0" applyFont="1" applyFill="1" applyBorder="1" applyAlignment="1">
      <alignment horizontal="left" vertical="center"/>
    </xf>
    <xf numFmtId="0" fontId="12" fillId="2" borderId="27"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32" fillId="2" borderId="5" xfId="0" applyFont="1" applyFill="1" applyBorder="1" applyAlignment="1">
      <alignment horizontal="left" vertical="center"/>
    </xf>
    <xf numFmtId="0" fontId="32" fillId="2" borderId="15" xfId="0" applyFont="1" applyFill="1" applyBorder="1" applyAlignment="1">
      <alignment horizontal="left" vertical="center"/>
    </xf>
    <xf numFmtId="0" fontId="32"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6" fillId="8" borderId="11" xfId="0" applyFont="1" applyFill="1" applyBorder="1" applyAlignment="1">
      <alignment horizontal="left" vertical="center" shrinkToFit="1"/>
    </xf>
    <xf numFmtId="0" fontId="16" fillId="8" borderId="13" xfId="0" applyFont="1" applyFill="1" applyBorder="1" applyAlignment="1">
      <alignment horizontal="left" vertical="center" shrinkToFit="1"/>
    </xf>
    <xf numFmtId="0" fontId="16" fillId="8" borderId="14" xfId="0" applyFont="1" applyFill="1" applyBorder="1" applyAlignment="1">
      <alignment horizontal="left" vertical="center" shrinkToFit="1"/>
    </xf>
  </cellXfs>
  <cellStyles count="6">
    <cellStyle name="パーセント" xfId="2" builtinId="5"/>
    <cellStyle name="パーセント 2" xfId="4" xr:uid="{00000000-0005-0000-0000-000001000000}"/>
    <cellStyle name="桁区切り" xfId="1" builtinId="6"/>
    <cellStyle name="桁区切り 2" xfId="5" xr:uid="{00000000-0005-0000-0000-000003000000}"/>
    <cellStyle name="標準" xfId="0" builtinId="0"/>
    <cellStyle name="標準 2" xfId="3" xr:uid="{00000000-0005-0000-0000-000005000000}"/>
  </cellStyles>
  <dxfs count="9">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ont>
        <color theme="7"/>
      </font>
    </dxf>
    <dxf>
      <font>
        <color theme="7"/>
      </font>
    </dxf>
  </dxfs>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62"/>
  <sheetViews>
    <sheetView showGridLines="0" showRowColHeaders="0" view="pageBreakPreview" zoomScale="142" zoomScaleNormal="130" zoomScaleSheetLayoutView="142" zoomScalePageLayoutView="115" workbookViewId="0">
      <selection activeCell="AL6" sqref="AL6"/>
    </sheetView>
  </sheetViews>
  <sheetFormatPr defaultColWidth="2.25" defaultRowHeight="14.1" customHeight="1" x14ac:dyDescent="0.4"/>
  <sheetData>
    <row r="1" spans="1:44" ht="12" customHeight="1" x14ac:dyDescent="0.55000000000000004">
      <c r="A1" s="247" t="s">
        <v>0</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177"/>
    </row>
    <row r="2" spans="1:44" ht="12" customHeight="1" x14ac:dyDescent="0.55000000000000004">
      <c r="A2" s="247"/>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177"/>
    </row>
    <row r="3" spans="1:44" ht="12" customHeight="1" x14ac:dyDescent="0.55000000000000004">
      <c r="A3" s="173" t="s">
        <v>1</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row>
    <row r="4" spans="1:44" ht="12" customHeight="1" x14ac:dyDescent="0.55000000000000004">
      <c r="A4" s="173" t="s">
        <v>2</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row>
    <row r="5" spans="1:44" ht="6.95" customHeight="1" x14ac:dyDescent="0.55000000000000004">
      <c r="A5" s="173"/>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row>
    <row r="6" spans="1:44" ht="12" customHeight="1" thickBot="1" x14ac:dyDescent="0.45">
      <c r="A6" s="167" t="s">
        <v>3</v>
      </c>
      <c r="B6" s="168"/>
      <c r="C6" s="168"/>
      <c r="D6" s="168"/>
      <c r="E6" s="168"/>
      <c r="F6" s="168"/>
      <c r="G6" s="168"/>
      <c r="H6" s="168"/>
      <c r="I6" s="168"/>
      <c r="J6" s="168"/>
      <c r="K6" s="168"/>
      <c r="L6" s="168"/>
      <c r="M6" s="168"/>
      <c r="N6" s="168"/>
      <c r="O6" s="168"/>
      <c r="P6" s="168"/>
      <c r="Q6" s="168"/>
      <c r="R6" s="168"/>
      <c r="S6" s="168"/>
      <c r="T6" s="168"/>
      <c r="AL6" s="182" t="str">
        <f>スコアリング!O3</f>
        <v>SCFL-v01.04</v>
      </c>
      <c r="AO6" s="170" t="s">
        <v>4</v>
      </c>
      <c r="AP6" s="170"/>
    </row>
    <row r="7" spans="1:44" ht="12" customHeight="1" x14ac:dyDescent="0.4">
      <c r="A7" s="235" t="s">
        <v>5</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6"/>
      <c r="AK7" s="239" t="s">
        <v>6</v>
      </c>
      <c r="AL7" s="240"/>
      <c r="AO7" s="192" t="s">
        <v>6</v>
      </c>
      <c r="AP7" s="192"/>
      <c r="AQ7" s="192" t="s">
        <v>6</v>
      </c>
      <c r="AR7" s="192"/>
    </row>
    <row r="8" spans="1:44" ht="12" customHeight="1" thickBot="1" x14ac:dyDescent="0.45">
      <c r="A8" s="235"/>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6"/>
      <c r="AK8" s="243"/>
      <c r="AL8" s="244"/>
      <c r="AO8" s="192"/>
      <c r="AP8" s="192"/>
      <c r="AQ8" s="192"/>
      <c r="AR8" s="192"/>
    </row>
    <row r="9" spans="1:44" ht="6.95" customHeight="1" x14ac:dyDescent="0.4">
      <c r="A9" s="167"/>
      <c r="B9" s="168"/>
      <c r="C9" s="168"/>
      <c r="D9" s="168"/>
      <c r="E9" s="168"/>
      <c r="F9" s="168"/>
      <c r="G9" s="168"/>
      <c r="H9" s="168"/>
      <c r="I9" s="168"/>
      <c r="J9" s="168"/>
      <c r="K9" s="168"/>
      <c r="L9" s="168"/>
      <c r="M9" s="168"/>
      <c r="N9" s="168"/>
      <c r="O9" s="168"/>
      <c r="P9" s="168"/>
      <c r="Q9" s="168"/>
      <c r="R9" s="168"/>
      <c r="S9" s="168"/>
      <c r="T9" s="168"/>
      <c r="AO9" s="171"/>
      <c r="AP9" s="171"/>
    </row>
    <row r="10" spans="1:44" ht="12" customHeight="1" thickBot="1" x14ac:dyDescent="0.45">
      <c r="A10" s="167" t="s">
        <v>7</v>
      </c>
      <c r="B10" s="168"/>
      <c r="C10" s="168"/>
      <c r="D10" s="168"/>
      <c r="E10" s="168"/>
      <c r="F10" s="168"/>
      <c r="G10" s="168"/>
      <c r="H10" s="168"/>
      <c r="I10" s="168"/>
      <c r="J10" s="168"/>
      <c r="K10" s="168"/>
      <c r="L10" s="168"/>
      <c r="M10" s="168"/>
      <c r="N10" s="168"/>
      <c r="O10" s="168"/>
      <c r="P10" s="168"/>
      <c r="Q10" s="168"/>
      <c r="R10" s="168"/>
      <c r="S10" s="168"/>
      <c r="T10" s="168"/>
      <c r="U10" s="168"/>
      <c r="AO10" s="170"/>
      <c r="AP10" s="170"/>
    </row>
    <row r="11" spans="1:44" ht="12" customHeight="1" x14ac:dyDescent="0.4">
      <c r="A11" s="193" t="s">
        <v>8</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239" t="s">
        <v>6</v>
      </c>
      <c r="AL11" s="240"/>
      <c r="AO11" s="192" t="s">
        <v>6</v>
      </c>
      <c r="AP11" s="192"/>
      <c r="AQ11" s="192" t="s">
        <v>6</v>
      </c>
      <c r="AR11" s="192"/>
    </row>
    <row r="12" spans="1:44" ht="12" customHeight="1" x14ac:dyDescent="0.4">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241"/>
      <c r="AL12" s="242"/>
      <c r="AO12" s="192"/>
      <c r="AP12" s="192"/>
      <c r="AQ12" s="192"/>
      <c r="AR12" s="192"/>
    </row>
    <row r="13" spans="1:44" ht="12" customHeight="1" thickBot="1" x14ac:dyDescent="0.45">
      <c r="A13" s="197" t="s">
        <v>9</v>
      </c>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243"/>
      <c r="AL13" s="244"/>
      <c r="AO13" s="192"/>
      <c r="AP13" s="192"/>
      <c r="AQ13" s="192"/>
      <c r="AR13" s="192"/>
    </row>
    <row r="14" spans="1:44" ht="12" customHeight="1" x14ac:dyDescent="0.4">
      <c r="A14" s="235" t="s">
        <v>10</v>
      </c>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6"/>
      <c r="AK14" s="208"/>
      <c r="AL14" s="209"/>
      <c r="AO14" s="205"/>
      <c r="AP14" s="205"/>
      <c r="AQ14" s="205"/>
      <c r="AR14" s="205"/>
    </row>
    <row r="15" spans="1:44" ht="12" customHeight="1" x14ac:dyDescent="0.4">
      <c r="A15" s="249"/>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193"/>
      <c r="AK15" s="208"/>
      <c r="AL15" s="209"/>
      <c r="AO15" s="206"/>
      <c r="AP15" s="206"/>
      <c r="AQ15" s="206"/>
      <c r="AR15" s="206"/>
    </row>
    <row r="16" spans="1:44" ht="12" customHeight="1" thickBot="1" x14ac:dyDescent="0.45">
      <c r="A16" s="181" t="s">
        <v>11</v>
      </c>
      <c r="C16" s="169"/>
      <c r="D16" s="168"/>
      <c r="E16" s="168"/>
      <c r="F16" s="168"/>
      <c r="G16" s="168"/>
      <c r="H16" s="168"/>
      <c r="I16" s="168"/>
      <c r="J16" s="168"/>
      <c r="K16" s="168"/>
      <c r="L16" s="168"/>
      <c r="M16" s="168"/>
      <c r="N16" s="168"/>
      <c r="O16" s="168"/>
      <c r="P16" s="168"/>
      <c r="Q16" s="168"/>
      <c r="R16" s="168"/>
      <c r="S16" s="168"/>
      <c r="T16" s="168"/>
      <c r="AK16" s="208"/>
      <c r="AL16" s="209"/>
      <c r="AO16" s="207"/>
      <c r="AP16" s="207"/>
      <c r="AQ16" s="207"/>
      <c r="AR16" s="207"/>
    </row>
    <row r="17" spans="1:44" ht="12" customHeight="1" x14ac:dyDescent="0.4">
      <c r="A17" s="174"/>
      <c r="B17" s="220" t="s">
        <v>12</v>
      </c>
      <c r="C17" s="221"/>
      <c r="D17" s="216" t="s">
        <v>13</v>
      </c>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59" t="s">
        <v>6</v>
      </c>
      <c r="AL17" s="260"/>
      <c r="AO17" s="199" t="s">
        <v>6</v>
      </c>
      <c r="AP17" s="200"/>
      <c r="AQ17" s="199" t="s">
        <v>6</v>
      </c>
      <c r="AR17" s="200"/>
    </row>
    <row r="18" spans="1:44" ht="12" customHeight="1" x14ac:dyDescent="0.4">
      <c r="A18" s="174"/>
      <c r="B18" s="220"/>
      <c r="C18" s="221"/>
      <c r="D18" s="218"/>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2"/>
      <c r="AL18" s="213"/>
      <c r="AO18" s="201"/>
      <c r="AP18" s="202"/>
      <c r="AQ18" s="201"/>
      <c r="AR18" s="202"/>
    </row>
    <row r="19" spans="1:44" ht="12" customHeight="1" x14ac:dyDescent="0.4">
      <c r="A19" s="174"/>
      <c r="B19" s="220"/>
      <c r="C19" s="221"/>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2"/>
      <c r="AL19" s="213"/>
      <c r="AO19" s="201"/>
      <c r="AP19" s="202"/>
      <c r="AQ19" s="201"/>
      <c r="AR19" s="202"/>
    </row>
    <row r="20" spans="1:44" ht="12" customHeight="1" x14ac:dyDescent="0.4">
      <c r="A20" s="174"/>
      <c r="B20" s="220"/>
      <c r="C20" s="221"/>
      <c r="D20" s="224" t="s">
        <v>14</v>
      </c>
      <c r="E20" s="225"/>
      <c r="F20" s="225"/>
      <c r="G20" s="225"/>
      <c r="H20" s="225"/>
      <c r="I20" s="188" t="s">
        <v>15</v>
      </c>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90" t="s">
        <v>16</v>
      </c>
      <c r="AK20" s="212"/>
      <c r="AL20" s="213"/>
      <c r="AO20" s="201"/>
      <c r="AP20" s="202"/>
      <c r="AQ20" s="201"/>
      <c r="AR20" s="202"/>
    </row>
    <row r="21" spans="1:44" ht="12" customHeight="1" x14ac:dyDescent="0.4">
      <c r="A21" s="174"/>
      <c r="B21" s="220"/>
      <c r="C21" s="221"/>
      <c r="D21" s="226"/>
      <c r="E21" s="227"/>
      <c r="F21" s="227"/>
      <c r="G21" s="227"/>
      <c r="H21" s="227"/>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91"/>
      <c r="AK21" s="214"/>
      <c r="AL21" s="215"/>
      <c r="AO21" s="203"/>
      <c r="AP21" s="204"/>
      <c r="AQ21" s="203"/>
      <c r="AR21" s="204"/>
    </row>
    <row r="22" spans="1:44" ht="12" customHeight="1" x14ac:dyDescent="0.4">
      <c r="A22" s="174"/>
      <c r="B22" s="220"/>
      <c r="C22" s="221"/>
      <c r="D22" s="216" t="s">
        <v>17</v>
      </c>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0" t="s">
        <v>6</v>
      </c>
      <c r="AL22" s="211"/>
      <c r="AO22" s="199" t="s">
        <v>6</v>
      </c>
      <c r="AP22" s="200"/>
      <c r="AQ22" s="199" t="s">
        <v>6</v>
      </c>
      <c r="AR22" s="200"/>
    </row>
    <row r="23" spans="1:44" ht="12" customHeight="1" x14ac:dyDescent="0.4">
      <c r="A23" s="174"/>
      <c r="B23" s="220"/>
      <c r="C23" s="221"/>
      <c r="D23" s="218"/>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2"/>
      <c r="AL23" s="213"/>
      <c r="AO23" s="201"/>
      <c r="AP23" s="202"/>
      <c r="AQ23" s="201"/>
      <c r="AR23" s="202"/>
    </row>
    <row r="24" spans="1:44" ht="12" customHeight="1" x14ac:dyDescent="0.4">
      <c r="A24" s="174"/>
      <c r="B24" s="220"/>
      <c r="C24" s="221"/>
      <c r="D24" s="218"/>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2"/>
      <c r="AL24" s="213"/>
      <c r="AO24" s="201"/>
      <c r="AP24" s="202"/>
      <c r="AQ24" s="201"/>
      <c r="AR24" s="202"/>
    </row>
    <row r="25" spans="1:44" ht="12" customHeight="1" x14ac:dyDescent="0.4">
      <c r="A25" s="174"/>
      <c r="B25" s="220"/>
      <c r="C25" s="221"/>
      <c r="D25" s="224" t="s">
        <v>14</v>
      </c>
      <c r="E25" s="225"/>
      <c r="F25" s="225"/>
      <c r="G25" s="225"/>
      <c r="H25" s="225"/>
      <c r="I25" s="188" t="s">
        <v>15</v>
      </c>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90" t="s">
        <v>16</v>
      </c>
      <c r="AK25" s="212"/>
      <c r="AL25" s="213" t="s">
        <v>16</v>
      </c>
      <c r="AO25" s="201"/>
      <c r="AP25" s="202" t="s">
        <v>16</v>
      </c>
      <c r="AQ25" s="201"/>
      <c r="AR25" s="202" t="s">
        <v>16</v>
      </c>
    </row>
    <row r="26" spans="1:44" ht="12" customHeight="1" x14ac:dyDescent="0.4">
      <c r="A26" s="174"/>
      <c r="B26" s="220"/>
      <c r="C26" s="221"/>
      <c r="D26" s="226"/>
      <c r="E26" s="227"/>
      <c r="F26" s="227"/>
      <c r="G26" s="227"/>
      <c r="H26" s="227"/>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91"/>
      <c r="AK26" s="214"/>
      <c r="AL26" s="215"/>
      <c r="AO26" s="203"/>
      <c r="AP26" s="204"/>
      <c r="AQ26" s="203"/>
      <c r="AR26" s="204"/>
    </row>
    <row r="27" spans="1:44" ht="12" customHeight="1" x14ac:dyDescent="0.4">
      <c r="A27" s="174"/>
      <c r="B27" s="220" t="s">
        <v>18</v>
      </c>
      <c r="C27" s="221"/>
      <c r="D27" s="216" t="s">
        <v>19</v>
      </c>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0" t="s">
        <v>6</v>
      </c>
      <c r="AL27" s="211"/>
      <c r="AO27" s="199" t="s">
        <v>6</v>
      </c>
      <c r="AP27" s="200"/>
      <c r="AQ27" s="199" t="s">
        <v>6</v>
      </c>
      <c r="AR27" s="200"/>
    </row>
    <row r="28" spans="1:44" ht="12" customHeight="1" x14ac:dyDescent="0.4">
      <c r="A28" s="174"/>
      <c r="B28" s="220"/>
      <c r="C28" s="221"/>
      <c r="D28" s="218"/>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2"/>
      <c r="AL28" s="213"/>
      <c r="AO28" s="201"/>
      <c r="AP28" s="202"/>
      <c r="AQ28" s="201"/>
      <c r="AR28" s="202"/>
    </row>
    <row r="29" spans="1:44" ht="12" customHeight="1" x14ac:dyDescent="0.4">
      <c r="A29" s="174"/>
      <c r="B29" s="220"/>
      <c r="C29" s="221"/>
      <c r="D29" s="218"/>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2"/>
      <c r="AL29" s="213"/>
      <c r="AO29" s="201"/>
      <c r="AP29" s="202"/>
      <c r="AQ29" s="201"/>
      <c r="AR29" s="202"/>
    </row>
    <row r="30" spans="1:44" ht="12" customHeight="1" x14ac:dyDescent="0.4">
      <c r="A30" s="174"/>
      <c r="B30" s="220"/>
      <c r="C30" s="221"/>
      <c r="D30" s="228" t="s">
        <v>14</v>
      </c>
      <c r="E30" s="229"/>
      <c r="F30" s="229"/>
      <c r="G30" s="229"/>
      <c r="H30" s="229"/>
      <c r="I30" s="188" t="s">
        <v>15</v>
      </c>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206" t="s">
        <v>16</v>
      </c>
      <c r="AK30" s="212"/>
      <c r="AL30" s="213" t="s">
        <v>16</v>
      </c>
      <c r="AO30" s="201"/>
      <c r="AP30" s="202" t="s">
        <v>16</v>
      </c>
      <c r="AQ30" s="201"/>
      <c r="AR30" s="202" t="s">
        <v>16</v>
      </c>
    </row>
    <row r="31" spans="1:44" ht="12" customHeight="1" x14ac:dyDescent="0.4">
      <c r="A31" s="174"/>
      <c r="B31" s="220"/>
      <c r="C31" s="221"/>
      <c r="D31" s="230"/>
      <c r="E31" s="231"/>
      <c r="F31" s="231"/>
      <c r="G31" s="231"/>
      <c r="H31" s="231"/>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207"/>
      <c r="AK31" s="214"/>
      <c r="AL31" s="215"/>
      <c r="AO31" s="203"/>
      <c r="AP31" s="204"/>
      <c r="AQ31" s="203"/>
      <c r="AR31" s="204"/>
    </row>
    <row r="32" spans="1:44" ht="12" customHeight="1" x14ac:dyDescent="0.4">
      <c r="A32" s="174"/>
      <c r="B32" s="220"/>
      <c r="C32" s="221"/>
      <c r="D32" s="216" t="s">
        <v>20</v>
      </c>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0" t="s">
        <v>6</v>
      </c>
      <c r="AL32" s="211"/>
      <c r="AO32" s="199" t="s">
        <v>6</v>
      </c>
      <c r="AP32" s="200"/>
      <c r="AQ32" s="199" t="s">
        <v>6</v>
      </c>
      <c r="AR32" s="200"/>
    </row>
    <row r="33" spans="1:44" ht="12" customHeight="1" x14ac:dyDescent="0.4">
      <c r="A33" s="174"/>
      <c r="B33" s="220"/>
      <c r="C33" s="221"/>
      <c r="D33" s="218"/>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2"/>
      <c r="AL33" s="213"/>
      <c r="AO33" s="201"/>
      <c r="AP33" s="202"/>
      <c r="AQ33" s="201"/>
      <c r="AR33" s="202"/>
    </row>
    <row r="34" spans="1:44" ht="12" customHeight="1" x14ac:dyDescent="0.4">
      <c r="A34" s="174"/>
      <c r="B34" s="220"/>
      <c r="C34" s="221"/>
      <c r="D34" s="218"/>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2"/>
      <c r="AL34" s="213"/>
      <c r="AO34" s="201"/>
      <c r="AP34" s="202"/>
      <c r="AQ34" s="201"/>
      <c r="AR34" s="202"/>
    </row>
    <row r="35" spans="1:44" ht="12" customHeight="1" x14ac:dyDescent="0.4">
      <c r="A35" s="174"/>
      <c r="B35" s="220"/>
      <c r="C35" s="221"/>
      <c r="D35" s="224" t="s">
        <v>14</v>
      </c>
      <c r="E35" s="225"/>
      <c r="F35" s="225"/>
      <c r="G35" s="225"/>
      <c r="H35" s="225"/>
      <c r="I35" s="188" t="s">
        <v>15</v>
      </c>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90" t="s">
        <v>16</v>
      </c>
      <c r="AK35" s="212"/>
      <c r="AL35" s="213" t="s">
        <v>16</v>
      </c>
      <c r="AO35" s="201"/>
      <c r="AP35" s="202" t="s">
        <v>16</v>
      </c>
      <c r="AQ35" s="201"/>
      <c r="AR35" s="202" t="s">
        <v>16</v>
      </c>
    </row>
    <row r="36" spans="1:44" ht="12" customHeight="1" x14ac:dyDescent="0.4">
      <c r="A36" s="174"/>
      <c r="B36" s="220"/>
      <c r="C36" s="221"/>
      <c r="D36" s="226"/>
      <c r="E36" s="227"/>
      <c r="F36" s="227"/>
      <c r="G36" s="227"/>
      <c r="H36" s="227"/>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91"/>
      <c r="AK36" s="214"/>
      <c r="AL36" s="215"/>
      <c r="AO36" s="203"/>
      <c r="AP36" s="204"/>
      <c r="AQ36" s="203"/>
      <c r="AR36" s="204"/>
    </row>
    <row r="37" spans="1:44" ht="12" customHeight="1" x14ac:dyDescent="0.4">
      <c r="A37" s="174"/>
      <c r="B37" s="220"/>
      <c r="C37" s="221"/>
      <c r="D37" s="216" t="s">
        <v>21</v>
      </c>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0" t="s">
        <v>6</v>
      </c>
      <c r="AL37" s="211"/>
      <c r="AO37" s="199" t="s">
        <v>6</v>
      </c>
      <c r="AP37" s="200"/>
      <c r="AQ37" s="199" t="s">
        <v>6</v>
      </c>
      <c r="AR37" s="200"/>
    </row>
    <row r="38" spans="1:44" ht="12" customHeight="1" x14ac:dyDescent="0.4">
      <c r="A38" s="174"/>
      <c r="B38" s="220"/>
      <c r="C38" s="221"/>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2"/>
      <c r="AL38" s="213"/>
      <c r="AO38" s="201"/>
      <c r="AP38" s="202"/>
      <c r="AQ38" s="201"/>
      <c r="AR38" s="202"/>
    </row>
    <row r="39" spans="1:44" ht="12" customHeight="1" x14ac:dyDescent="0.4">
      <c r="A39" s="174"/>
      <c r="B39" s="220"/>
      <c r="C39" s="221"/>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2"/>
      <c r="AL39" s="213"/>
      <c r="AO39" s="201"/>
      <c r="AP39" s="202"/>
      <c r="AQ39" s="201"/>
      <c r="AR39" s="202"/>
    </row>
    <row r="40" spans="1:44" ht="12" customHeight="1" x14ac:dyDescent="0.4">
      <c r="A40" s="174"/>
      <c r="B40" s="220"/>
      <c r="C40" s="221"/>
      <c r="D40" s="224" t="s">
        <v>14</v>
      </c>
      <c r="E40" s="225"/>
      <c r="F40" s="225"/>
      <c r="G40" s="225"/>
      <c r="H40" s="225"/>
      <c r="I40" s="188" t="s">
        <v>15</v>
      </c>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90" t="s">
        <v>16</v>
      </c>
      <c r="AK40" s="212"/>
      <c r="AL40" s="213" t="s">
        <v>16</v>
      </c>
      <c r="AO40" s="201"/>
      <c r="AP40" s="202" t="s">
        <v>16</v>
      </c>
      <c r="AQ40" s="201"/>
      <c r="AR40" s="202" t="s">
        <v>16</v>
      </c>
    </row>
    <row r="41" spans="1:44" ht="12" customHeight="1" x14ac:dyDescent="0.4">
      <c r="A41" s="174"/>
      <c r="B41" s="220"/>
      <c r="C41" s="221"/>
      <c r="D41" s="226"/>
      <c r="E41" s="227"/>
      <c r="F41" s="227"/>
      <c r="G41" s="227"/>
      <c r="H41" s="227"/>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91"/>
      <c r="AK41" s="214"/>
      <c r="AL41" s="215"/>
      <c r="AO41" s="203"/>
      <c r="AP41" s="204"/>
      <c r="AQ41" s="203"/>
      <c r="AR41" s="204"/>
    </row>
    <row r="42" spans="1:44" ht="12" customHeight="1" x14ac:dyDescent="0.4">
      <c r="A42" s="174"/>
      <c r="B42" s="220"/>
      <c r="C42" s="221"/>
      <c r="D42" s="216" t="s">
        <v>22</v>
      </c>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0" t="s">
        <v>6</v>
      </c>
      <c r="AL42" s="211"/>
      <c r="AO42" s="199" t="s">
        <v>6</v>
      </c>
      <c r="AP42" s="200"/>
      <c r="AQ42" s="199" t="s">
        <v>6</v>
      </c>
      <c r="AR42" s="200"/>
    </row>
    <row r="43" spans="1:44" ht="12" customHeight="1" x14ac:dyDescent="0.4">
      <c r="A43" s="174"/>
      <c r="B43" s="220"/>
      <c r="C43" s="221"/>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2"/>
      <c r="AL43" s="213"/>
      <c r="AO43" s="201"/>
      <c r="AP43" s="202"/>
      <c r="AQ43" s="201"/>
      <c r="AR43" s="202"/>
    </row>
    <row r="44" spans="1:44" ht="12" customHeight="1" x14ac:dyDescent="0.4">
      <c r="A44" s="174"/>
      <c r="B44" s="220"/>
      <c r="C44" s="221"/>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2"/>
      <c r="AL44" s="213"/>
      <c r="AO44" s="201"/>
      <c r="AP44" s="202"/>
      <c r="AQ44" s="201"/>
      <c r="AR44" s="202"/>
    </row>
    <row r="45" spans="1:44" ht="12" customHeight="1" x14ac:dyDescent="0.4">
      <c r="A45" s="174"/>
      <c r="B45" s="220"/>
      <c r="C45" s="221"/>
      <c r="D45" s="228" t="s">
        <v>14</v>
      </c>
      <c r="E45" s="229"/>
      <c r="F45" s="229"/>
      <c r="G45" s="229"/>
      <c r="H45" s="229"/>
      <c r="I45" s="188" t="s">
        <v>15</v>
      </c>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206" t="s">
        <v>16</v>
      </c>
      <c r="AK45" s="212"/>
      <c r="AL45" s="213" t="s">
        <v>16</v>
      </c>
      <c r="AO45" s="201"/>
      <c r="AP45" s="202" t="s">
        <v>16</v>
      </c>
      <c r="AQ45" s="201"/>
      <c r="AR45" s="202" t="s">
        <v>16</v>
      </c>
    </row>
    <row r="46" spans="1:44" ht="12" customHeight="1" x14ac:dyDescent="0.4">
      <c r="A46" s="174"/>
      <c r="B46" s="220"/>
      <c r="C46" s="221"/>
      <c r="D46" s="230"/>
      <c r="E46" s="231"/>
      <c r="F46" s="231"/>
      <c r="G46" s="231"/>
      <c r="H46" s="231"/>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207"/>
      <c r="AK46" s="214"/>
      <c r="AL46" s="215"/>
      <c r="AO46" s="203"/>
      <c r="AP46" s="204"/>
      <c r="AQ46" s="203"/>
      <c r="AR46" s="204"/>
    </row>
    <row r="47" spans="1:44" ht="12" customHeight="1" x14ac:dyDescent="0.4">
      <c r="A47" s="174"/>
      <c r="B47" s="220"/>
      <c r="C47" s="221"/>
      <c r="D47" s="255" t="s">
        <v>23</v>
      </c>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10" t="s">
        <v>6</v>
      </c>
      <c r="AL47" s="211"/>
      <c r="AO47" s="199" t="s">
        <v>6</v>
      </c>
      <c r="AP47" s="200"/>
      <c r="AQ47" s="199" t="s">
        <v>6</v>
      </c>
      <c r="AR47" s="200"/>
    </row>
    <row r="48" spans="1:44" ht="12" customHeight="1" x14ac:dyDescent="0.4">
      <c r="A48" s="174"/>
      <c r="B48" s="220"/>
      <c r="C48" s="221"/>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12"/>
      <c r="AL48" s="213"/>
      <c r="AO48" s="201"/>
      <c r="AP48" s="202"/>
      <c r="AQ48" s="201"/>
      <c r="AR48" s="202"/>
    </row>
    <row r="49" spans="1:44" ht="12" customHeight="1" x14ac:dyDescent="0.4">
      <c r="A49" s="174"/>
      <c r="B49" s="220"/>
      <c r="C49" s="221"/>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12"/>
      <c r="AL49" s="213"/>
      <c r="AO49" s="201"/>
      <c r="AP49" s="202"/>
      <c r="AQ49" s="201"/>
      <c r="AR49" s="202"/>
    </row>
    <row r="50" spans="1:44" ht="12" customHeight="1" x14ac:dyDescent="0.4">
      <c r="A50" s="174"/>
      <c r="B50" s="220"/>
      <c r="C50" s="221"/>
      <c r="D50" s="224" t="s">
        <v>14</v>
      </c>
      <c r="E50" s="225"/>
      <c r="F50" s="225"/>
      <c r="G50" s="225"/>
      <c r="H50" s="225"/>
      <c r="I50" s="188" t="s">
        <v>304</v>
      </c>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90" t="s">
        <v>16</v>
      </c>
      <c r="AK50" s="212"/>
      <c r="AL50" s="213" t="s">
        <v>16</v>
      </c>
      <c r="AO50" s="201"/>
      <c r="AP50" s="202" t="s">
        <v>16</v>
      </c>
      <c r="AQ50" s="201"/>
      <c r="AR50" s="202" t="s">
        <v>16</v>
      </c>
    </row>
    <row r="51" spans="1:44" ht="12" customHeight="1" x14ac:dyDescent="0.4">
      <c r="A51" s="174"/>
      <c r="B51" s="220"/>
      <c r="C51" s="221"/>
      <c r="D51" s="226"/>
      <c r="E51" s="227"/>
      <c r="F51" s="227"/>
      <c r="G51" s="227"/>
      <c r="H51" s="227"/>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91"/>
      <c r="AK51" s="212"/>
      <c r="AL51" s="213"/>
      <c r="AO51" s="201"/>
      <c r="AP51" s="202"/>
      <c r="AQ51" s="201"/>
      <c r="AR51" s="202"/>
    </row>
    <row r="52" spans="1:44" ht="12" customHeight="1" x14ac:dyDescent="0.4">
      <c r="A52" s="174"/>
      <c r="B52" s="222" t="s">
        <v>24</v>
      </c>
      <c r="C52" s="223"/>
      <c r="D52" s="232" t="s">
        <v>25</v>
      </c>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210" t="s">
        <v>6</v>
      </c>
      <c r="AL52" s="211"/>
      <c r="AO52" s="199" t="s">
        <v>6</v>
      </c>
      <c r="AP52" s="200"/>
      <c r="AQ52" s="199" t="s">
        <v>6</v>
      </c>
      <c r="AR52" s="200"/>
    </row>
    <row r="53" spans="1:44" ht="12" customHeight="1" x14ac:dyDescent="0.4">
      <c r="A53" s="174"/>
      <c r="B53" s="222"/>
      <c r="C53" s="223"/>
      <c r="D53" s="195"/>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212"/>
      <c r="AL53" s="213"/>
      <c r="AO53" s="201"/>
      <c r="AP53" s="202"/>
      <c r="AQ53" s="201"/>
      <c r="AR53" s="202"/>
    </row>
    <row r="54" spans="1:44" ht="12" customHeight="1" thickBot="1" x14ac:dyDescent="0.45">
      <c r="A54" s="175"/>
      <c r="B54" s="222"/>
      <c r="C54" s="223"/>
      <c r="D54" s="233"/>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7"/>
      <c r="AL54" s="238"/>
      <c r="AO54" s="203"/>
      <c r="AP54" s="204"/>
      <c r="AQ54" s="203"/>
      <c r="AR54" s="204"/>
    </row>
    <row r="55" spans="1:44" ht="6.95" customHeight="1" x14ac:dyDescent="0.4">
      <c r="B55" s="179"/>
      <c r="C55" s="179"/>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78"/>
      <c r="AL55" s="178"/>
      <c r="AO55" s="178"/>
      <c r="AP55" s="178"/>
      <c r="AQ55" s="178"/>
      <c r="AR55" s="178"/>
    </row>
    <row r="56" spans="1:44" ht="12" customHeight="1" thickBot="1" x14ac:dyDescent="0.45">
      <c r="A56" s="167" t="s">
        <v>26</v>
      </c>
      <c r="B56" s="168"/>
      <c r="C56" s="168"/>
      <c r="D56" s="168"/>
      <c r="E56" s="168"/>
      <c r="F56" s="168"/>
      <c r="G56" s="168"/>
      <c r="H56" s="168"/>
      <c r="I56" s="168"/>
      <c r="J56" s="168"/>
      <c r="K56" s="168"/>
      <c r="L56" s="168"/>
      <c r="M56" s="168"/>
      <c r="N56" s="168"/>
      <c r="O56" s="168"/>
      <c r="P56" s="168"/>
      <c r="Q56" s="168"/>
      <c r="R56" s="168"/>
      <c r="S56" s="168"/>
      <c r="T56" s="168"/>
    </row>
    <row r="57" spans="1:44" ht="12" customHeight="1" x14ac:dyDescent="0.4">
      <c r="A57" s="235" t="s">
        <v>27</v>
      </c>
      <c r="B57" s="235"/>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6"/>
      <c r="AK57" s="239" t="s">
        <v>6</v>
      </c>
      <c r="AL57" s="240"/>
      <c r="AO57" s="192" t="s">
        <v>6</v>
      </c>
      <c r="AP57" s="192"/>
      <c r="AQ57" s="192" t="s">
        <v>6</v>
      </c>
      <c r="AR57" s="192"/>
    </row>
    <row r="58" spans="1:44" ht="12" customHeight="1" x14ac:dyDescent="0.4">
      <c r="A58" s="235"/>
      <c r="B58" s="235"/>
      <c r="C58" s="235"/>
      <c r="D58" s="235"/>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6"/>
      <c r="AK58" s="241"/>
      <c r="AL58" s="242"/>
      <c r="AO58" s="192"/>
      <c r="AP58" s="192"/>
      <c r="AQ58" s="192"/>
      <c r="AR58" s="192"/>
    </row>
    <row r="59" spans="1:44" ht="12" customHeight="1" x14ac:dyDescent="0.4">
      <c r="A59" s="251" t="s">
        <v>14</v>
      </c>
      <c r="B59" s="252"/>
      <c r="C59" s="252"/>
      <c r="D59" s="252"/>
      <c r="E59" s="245" t="s">
        <v>15</v>
      </c>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50" t="s">
        <v>16</v>
      </c>
      <c r="AK59" s="241"/>
      <c r="AL59" s="242"/>
      <c r="AO59" s="192"/>
      <c r="AP59" s="192"/>
      <c r="AQ59" s="192"/>
      <c r="AR59" s="192"/>
    </row>
    <row r="60" spans="1:44" ht="12" customHeight="1" thickBot="1" x14ac:dyDescent="0.45">
      <c r="A60" s="253"/>
      <c r="B60" s="254"/>
      <c r="C60" s="254"/>
      <c r="D60" s="254"/>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191"/>
      <c r="AK60" s="243"/>
      <c r="AL60" s="244"/>
      <c r="AO60" s="192"/>
      <c r="AP60" s="192"/>
      <c r="AQ60" s="192"/>
      <c r="AR60" s="192"/>
    </row>
    <row r="61" spans="1:44" ht="14.1" customHeight="1" x14ac:dyDescent="0.4">
      <c r="A61" s="248"/>
      <c r="B61" s="248"/>
      <c r="C61" s="248"/>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176"/>
    </row>
    <row r="62" spans="1:44" ht="14.1" customHeight="1" x14ac:dyDescent="0.4">
      <c r="A62" s="248"/>
      <c r="B62" s="248"/>
      <c r="C62" s="248"/>
      <c r="D62" s="248"/>
      <c r="E62" s="248"/>
      <c r="F62" s="248"/>
      <c r="G62" s="248"/>
      <c r="H62" s="248"/>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176"/>
    </row>
  </sheetData>
  <sheetProtection algorithmName="SHA-512" hashValue="6U3iMcycvZQywLWdAKqlbcuSl+6Z9yeSHsDLRO4iZ5RvENncra3yObZHkd1SUl8m54Pga/dkID6eMMPi0o1N2w==" saltValue="izVi6bSVcYFbuUhXN3t/Eg==" spinCount="100000" sheet="1"/>
  <mergeCells count="78">
    <mergeCell ref="A1:AL2"/>
    <mergeCell ref="A61:AL62"/>
    <mergeCell ref="A7:AJ8"/>
    <mergeCell ref="AK7:AL8"/>
    <mergeCell ref="D32:AJ34"/>
    <mergeCell ref="AJ35:AJ36"/>
    <mergeCell ref="AJ40:AJ41"/>
    <mergeCell ref="AK11:AL13"/>
    <mergeCell ref="AJ20:AJ21"/>
    <mergeCell ref="A14:AJ15"/>
    <mergeCell ref="AJ59:AJ60"/>
    <mergeCell ref="A59:D60"/>
    <mergeCell ref="D47:AJ49"/>
    <mergeCell ref="D42:AJ44"/>
    <mergeCell ref="AK42:AL46"/>
    <mergeCell ref="AK17:AL21"/>
    <mergeCell ref="I20:AI21"/>
    <mergeCell ref="AK22:AL26"/>
    <mergeCell ref="A57:AJ58"/>
    <mergeCell ref="AK52:AL54"/>
    <mergeCell ref="D37:AJ39"/>
    <mergeCell ref="AK37:AL41"/>
    <mergeCell ref="I40:AI41"/>
    <mergeCell ref="D27:AJ29"/>
    <mergeCell ref="AK32:AL36"/>
    <mergeCell ref="I35:AI36"/>
    <mergeCell ref="D22:AJ24"/>
    <mergeCell ref="AK57:AL60"/>
    <mergeCell ref="E59:AI60"/>
    <mergeCell ref="I45:AI46"/>
    <mergeCell ref="AJ45:AJ46"/>
    <mergeCell ref="AK47:AL51"/>
    <mergeCell ref="D17:AJ19"/>
    <mergeCell ref="B17:C26"/>
    <mergeCell ref="B27:C51"/>
    <mergeCell ref="B52:C54"/>
    <mergeCell ref="D20:H21"/>
    <mergeCell ref="D25:H26"/>
    <mergeCell ref="D30:H31"/>
    <mergeCell ref="D35:H36"/>
    <mergeCell ref="D40:H41"/>
    <mergeCell ref="D45:H46"/>
    <mergeCell ref="D50:H51"/>
    <mergeCell ref="D52:AJ54"/>
    <mergeCell ref="I25:AI26"/>
    <mergeCell ref="AJ25:AJ26"/>
    <mergeCell ref="I30:AI31"/>
    <mergeCell ref="AJ30:AJ31"/>
    <mergeCell ref="AK14:AL16"/>
    <mergeCell ref="AO42:AP46"/>
    <mergeCell ref="AO7:AP8"/>
    <mergeCell ref="AQ7:AR8"/>
    <mergeCell ref="AO11:AP13"/>
    <mergeCell ref="AO14:AP16"/>
    <mergeCell ref="AO17:AP21"/>
    <mergeCell ref="AO22:AP26"/>
    <mergeCell ref="AO27:AP31"/>
    <mergeCell ref="AO32:AP36"/>
    <mergeCell ref="AO37:AP41"/>
    <mergeCell ref="AK27:AL31"/>
    <mergeCell ref="AQ32:AR36"/>
    <mergeCell ref="AQ37:AR41"/>
    <mergeCell ref="I50:AI51"/>
    <mergeCell ref="AJ50:AJ51"/>
    <mergeCell ref="AQ57:AR60"/>
    <mergeCell ref="A11:AJ12"/>
    <mergeCell ref="A13:AJ13"/>
    <mergeCell ref="AQ42:AR46"/>
    <mergeCell ref="AQ47:AR51"/>
    <mergeCell ref="AQ52:AR54"/>
    <mergeCell ref="AO57:AP60"/>
    <mergeCell ref="AO47:AP51"/>
    <mergeCell ref="AO52:AP54"/>
    <mergeCell ref="AQ11:AR13"/>
    <mergeCell ref="AQ14:AR16"/>
    <mergeCell ref="AQ17:AR21"/>
    <mergeCell ref="AQ22:AR26"/>
    <mergeCell ref="AQ27:AR31"/>
  </mergeCells>
  <phoneticPr fontId="19"/>
  <conditionalFormatting sqref="I20 I25 I30 I35 I40 I45 E59">
    <cfRule type="cellIs" dxfId="8" priority="3" operator="equal">
      <formula>"こちらに資料名、図面名称、図面番号、ファイル名等を記載してください。"</formula>
    </cfRule>
  </conditionalFormatting>
  <conditionalFormatting sqref="I50">
    <cfRule type="cellIs" dxfId="7" priority="1" operator="equal">
      <formula>"こちらに資料名、図面名称、図面番号、ファイル名等を記載してください。"</formula>
    </cfRule>
  </conditionalFormatting>
  <dataValidations count="1">
    <dataValidation type="list" allowBlank="1" showInputMessage="1" showErrorMessage="1" sqref="AK22:AK24 AQ7 AO7 AO9:AP9 D24 AQ47:AQ49 AK17:AK18 AK7 AK11:AK13 AK27:AK29 AK32:AK34 AK37:AK39 AK42:AK44 AK47:AK49 AQ11:AQ13 AO11:AO13 AO22:AO24 AO17:AO18 AO52:AO54 AO27:AO29 AO32:AO34 AO37:AO39 AO42:AO44 AO47:AO49 AK52:AK54 AQ57 AQ22:AQ24 AQ17:AQ18 AK57 AQ27:AQ29 AQ32:AQ34 AQ37:AQ39 AQ42:AQ44 AO57 AQ52:AQ5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4"/>
  <sheetViews>
    <sheetView showGridLines="0" showRowColHeaders="0" tabSelected="1" view="pageBreakPreview" zoomScaleNormal="80" zoomScaleSheetLayoutView="100" workbookViewId="0">
      <selection activeCell="E5" sqref="E5:O5"/>
    </sheetView>
  </sheetViews>
  <sheetFormatPr defaultColWidth="8.625" defaultRowHeight="15.75" x14ac:dyDescent="0.4"/>
  <cols>
    <col min="1" max="1" width="8.625" style="1"/>
    <col min="2" max="3" width="5.625" style="1" customWidth="1"/>
    <col min="4" max="7" width="8.625" style="1"/>
    <col min="8" max="9" width="8.625" style="1" customWidth="1"/>
    <col min="10" max="12" width="8.625" style="1"/>
    <col min="13" max="13" width="8.625" style="2" customWidth="1"/>
    <col min="14" max="17" width="8.625" style="1"/>
    <col min="18" max="18" width="9.125" style="1" bestFit="1" customWidth="1"/>
    <col min="19" max="16384" width="8.625" style="1"/>
  </cols>
  <sheetData>
    <row r="1" spans="1:19" ht="48" customHeight="1" x14ac:dyDescent="0.3">
      <c r="A1" s="95"/>
      <c r="B1" s="166" t="s">
        <v>28</v>
      </c>
      <c r="C1" s="95"/>
      <c r="D1" s="95"/>
      <c r="E1" s="95"/>
      <c r="F1" s="95"/>
      <c r="G1" s="95"/>
      <c r="H1" s="95"/>
      <c r="I1" s="95"/>
      <c r="J1" s="95"/>
      <c r="K1" s="95"/>
      <c r="L1" s="95"/>
      <c r="M1" s="96"/>
      <c r="N1" s="183"/>
      <c r="O1" s="184" t="s">
        <v>306</v>
      </c>
      <c r="P1" s="95"/>
      <c r="Q1" s="95"/>
    </row>
    <row r="2" spans="1:19" ht="24" customHeight="1" x14ac:dyDescent="0.4">
      <c r="A2" s="95"/>
      <c r="B2" s="98" t="s">
        <v>29</v>
      </c>
      <c r="C2" s="95"/>
      <c r="D2" s="95"/>
      <c r="E2" s="95"/>
      <c r="F2" s="95"/>
      <c r="G2" s="95"/>
      <c r="H2" s="95"/>
      <c r="I2" s="95"/>
      <c r="J2" s="95"/>
      <c r="K2" s="95"/>
      <c r="L2" s="95"/>
      <c r="M2" s="96"/>
      <c r="N2" s="95"/>
      <c r="O2" s="95"/>
      <c r="P2" s="95"/>
      <c r="Q2" s="95"/>
    </row>
    <row r="3" spans="1:19" ht="24" customHeight="1" x14ac:dyDescent="0.4">
      <c r="A3" s="95"/>
      <c r="B3" s="97" t="s">
        <v>30</v>
      </c>
      <c r="C3" s="95"/>
      <c r="D3" s="95"/>
      <c r="E3" s="95"/>
      <c r="F3" s="95"/>
      <c r="G3" s="95"/>
      <c r="H3" s="95"/>
      <c r="I3" s="95"/>
      <c r="J3" s="95"/>
      <c r="K3" s="95"/>
      <c r="L3" s="95"/>
      <c r="M3" s="96"/>
      <c r="N3" s="95"/>
      <c r="O3" s="143" t="s">
        <v>310</v>
      </c>
      <c r="P3" s="95"/>
      <c r="Q3" s="95"/>
    </row>
    <row r="4" spans="1:19" ht="24" customHeight="1" x14ac:dyDescent="0.4">
      <c r="A4" s="95"/>
      <c r="B4" s="18" t="s">
        <v>31</v>
      </c>
      <c r="C4" s="15"/>
      <c r="D4" s="15"/>
      <c r="E4" s="15"/>
      <c r="F4" s="15"/>
      <c r="G4" s="15"/>
      <c r="H4" s="15"/>
      <c r="I4" s="15"/>
      <c r="J4" s="15"/>
      <c r="K4" s="15"/>
      <c r="L4" s="15"/>
      <c r="M4" s="16"/>
      <c r="N4" s="15"/>
      <c r="O4" s="17"/>
      <c r="P4" s="95"/>
      <c r="Q4" s="95"/>
    </row>
    <row r="5" spans="1:19" ht="24" customHeight="1" x14ac:dyDescent="0.4">
      <c r="A5" s="95"/>
      <c r="B5" s="59" t="s">
        <v>32</v>
      </c>
      <c r="C5" s="58"/>
      <c r="D5" s="58"/>
      <c r="E5" s="261"/>
      <c r="F5" s="262"/>
      <c r="G5" s="262"/>
      <c r="H5" s="262"/>
      <c r="I5" s="262"/>
      <c r="J5" s="262"/>
      <c r="K5" s="262"/>
      <c r="L5" s="262"/>
      <c r="M5" s="262"/>
      <c r="N5" s="262"/>
      <c r="O5" s="263"/>
      <c r="P5" s="95"/>
      <c r="Q5" s="95"/>
    </row>
    <row r="6" spans="1:19" ht="24" customHeight="1" x14ac:dyDescent="0.4">
      <c r="A6" s="95"/>
      <c r="B6" s="59" t="s">
        <v>33</v>
      </c>
      <c r="C6" s="58"/>
      <c r="D6" s="58"/>
      <c r="E6" s="261"/>
      <c r="F6" s="262"/>
      <c r="G6" s="262"/>
      <c r="H6" s="262"/>
      <c r="I6" s="262"/>
      <c r="J6" s="263"/>
      <c r="K6" s="62" t="s">
        <v>34</v>
      </c>
      <c r="L6" s="138"/>
      <c r="M6" s="139" t="s">
        <v>35</v>
      </c>
      <c r="N6" s="137"/>
      <c r="O6" s="140" t="s">
        <v>36</v>
      </c>
      <c r="P6" s="95"/>
      <c r="Q6" s="95"/>
    </row>
    <row r="7" spans="1:19" ht="24" customHeight="1" x14ac:dyDescent="0.4">
      <c r="A7" s="95"/>
      <c r="B7" s="60" t="s">
        <v>37</v>
      </c>
      <c r="C7" s="58"/>
      <c r="D7" s="58"/>
      <c r="E7" s="261"/>
      <c r="F7" s="262"/>
      <c r="G7" s="262"/>
      <c r="H7" s="262"/>
      <c r="I7" s="262"/>
      <c r="J7" s="262"/>
      <c r="K7" s="262"/>
      <c r="L7" s="262"/>
      <c r="M7" s="262"/>
      <c r="N7" s="262"/>
      <c r="O7" s="263"/>
      <c r="P7" s="95"/>
      <c r="Q7" s="95"/>
      <c r="S7" s="61"/>
    </row>
    <row r="8" spans="1:19" ht="24" customHeight="1" x14ac:dyDescent="0.4">
      <c r="A8" s="95"/>
      <c r="B8" s="60" t="s">
        <v>38</v>
      </c>
      <c r="C8" s="58"/>
      <c r="D8" s="58"/>
      <c r="E8" s="264"/>
      <c r="F8" s="265"/>
      <c r="G8" s="62" t="s">
        <v>39</v>
      </c>
      <c r="H8" s="335"/>
      <c r="I8" s="335"/>
      <c r="J8" s="335"/>
      <c r="K8" s="63" t="s">
        <v>40</v>
      </c>
      <c r="L8" s="142" t="s">
        <v>41</v>
      </c>
      <c r="M8" s="157"/>
      <c r="N8" s="141" t="s">
        <v>42</v>
      </c>
      <c r="O8" s="156"/>
      <c r="P8" s="95"/>
      <c r="Q8" s="95"/>
    </row>
    <row r="9" spans="1:19" ht="24" customHeight="1" x14ac:dyDescent="0.4">
      <c r="A9" s="95"/>
      <c r="B9" s="97" t="s">
        <v>43</v>
      </c>
      <c r="C9" s="95"/>
      <c r="D9" s="95"/>
      <c r="E9" s="95"/>
      <c r="F9" s="95"/>
      <c r="G9" s="95"/>
      <c r="H9" s="99"/>
      <c r="I9" s="99"/>
      <c r="J9" s="99"/>
      <c r="K9" s="100"/>
      <c r="L9" s="101"/>
      <c r="M9" s="102"/>
      <c r="N9" s="103"/>
      <c r="O9" s="102"/>
      <c r="P9" s="95"/>
      <c r="Q9" s="95"/>
    </row>
    <row r="10" spans="1:19" ht="24" customHeight="1" thickBot="1" x14ac:dyDescent="0.45">
      <c r="A10" s="95"/>
      <c r="B10" s="97" t="s">
        <v>44</v>
      </c>
      <c r="C10" s="95"/>
      <c r="D10" s="95"/>
      <c r="E10" s="95"/>
      <c r="F10" s="95"/>
      <c r="G10" s="95"/>
      <c r="H10" s="99"/>
      <c r="I10" s="99"/>
      <c r="J10" s="99"/>
      <c r="K10" s="100"/>
      <c r="L10" s="101"/>
      <c r="M10" s="102"/>
      <c r="N10" s="103"/>
      <c r="O10" s="112" t="s">
        <v>45</v>
      </c>
      <c r="P10" s="95"/>
      <c r="Q10" s="95"/>
    </row>
    <row r="11" spans="1:19" ht="24" customHeight="1" thickTop="1" x14ac:dyDescent="0.4">
      <c r="A11" s="95"/>
      <c r="B11" s="77" t="s">
        <v>46</v>
      </c>
      <c r="C11" s="78"/>
      <c r="D11" s="78"/>
      <c r="E11" s="78"/>
      <c r="F11" s="78"/>
      <c r="G11" s="78"/>
      <c r="H11" s="78"/>
      <c r="I11" s="78"/>
      <c r="J11" s="78"/>
      <c r="K11" s="78"/>
      <c r="L11" s="78"/>
      <c r="M11" s="79"/>
      <c r="N11" s="78"/>
      <c r="O11" s="80"/>
      <c r="P11" s="95"/>
      <c r="Q11" s="95"/>
    </row>
    <row r="12" spans="1:19" ht="24" customHeight="1" x14ac:dyDescent="0.4">
      <c r="A12" s="95"/>
      <c r="B12" s="81">
        <v>1</v>
      </c>
      <c r="C12" s="76" t="s">
        <v>47</v>
      </c>
      <c r="D12" s="76"/>
      <c r="E12" s="76"/>
      <c r="F12" s="76"/>
      <c r="G12" s="76"/>
      <c r="H12" s="76"/>
      <c r="I12" s="76"/>
      <c r="J12" s="76"/>
      <c r="K12" s="76"/>
      <c r="L12" s="76"/>
      <c r="M12" s="64"/>
      <c r="N12" s="76"/>
      <c r="O12" s="82"/>
      <c r="P12" s="95"/>
      <c r="Q12" s="95"/>
    </row>
    <row r="13" spans="1:19" ht="24" customHeight="1" x14ac:dyDescent="0.4">
      <c r="A13" s="95"/>
      <c r="B13" s="83"/>
      <c r="C13" s="65" t="s">
        <v>48</v>
      </c>
      <c r="D13" s="278" t="s">
        <v>49</v>
      </c>
      <c r="E13" s="279"/>
      <c r="F13" s="279"/>
      <c r="G13" s="279"/>
      <c r="H13" s="279"/>
      <c r="I13" s="279"/>
      <c r="J13" s="279"/>
      <c r="K13" s="279"/>
      <c r="L13" s="279"/>
      <c r="M13" s="280"/>
      <c r="N13" s="306"/>
      <c r="O13" s="307"/>
      <c r="P13" s="95"/>
      <c r="Q13" s="95"/>
    </row>
    <row r="14" spans="1:19" ht="24" customHeight="1" x14ac:dyDescent="0.4">
      <c r="A14" s="95"/>
      <c r="B14" s="83"/>
      <c r="C14" s="65" t="s">
        <v>50</v>
      </c>
      <c r="D14" s="349" t="s">
        <v>51</v>
      </c>
      <c r="E14" s="350"/>
      <c r="F14" s="350"/>
      <c r="G14" s="350"/>
      <c r="H14" s="350"/>
      <c r="I14" s="350"/>
      <c r="J14" s="350"/>
      <c r="K14" s="350"/>
      <c r="L14" s="350"/>
      <c r="M14" s="351"/>
      <c r="N14" s="310"/>
      <c r="O14" s="311"/>
      <c r="P14" s="95"/>
      <c r="Q14" s="95"/>
    </row>
    <row r="15" spans="1:19" ht="24" customHeight="1" x14ac:dyDescent="0.4">
      <c r="A15" s="95"/>
      <c r="B15" s="81">
        <f>B12+1</f>
        <v>2</v>
      </c>
      <c r="C15" s="66" t="s">
        <v>52</v>
      </c>
      <c r="D15" s="66"/>
      <c r="E15" s="66"/>
      <c r="F15" s="66"/>
      <c r="G15" s="66"/>
      <c r="H15" s="66"/>
      <c r="I15" s="66"/>
      <c r="J15" s="66"/>
      <c r="K15" s="66"/>
      <c r="L15" s="66"/>
      <c r="M15" s="66"/>
      <c r="N15" s="67"/>
      <c r="O15" s="82"/>
      <c r="P15" s="95"/>
      <c r="Q15" s="95"/>
    </row>
    <row r="16" spans="1:19" ht="24" customHeight="1" x14ac:dyDescent="0.4">
      <c r="A16" s="95"/>
      <c r="B16" s="83"/>
      <c r="C16" s="68" t="s">
        <v>48</v>
      </c>
      <c r="D16" s="349" t="s">
        <v>53</v>
      </c>
      <c r="E16" s="350"/>
      <c r="F16" s="350"/>
      <c r="G16" s="350"/>
      <c r="H16" s="350"/>
      <c r="I16" s="350"/>
      <c r="J16" s="350"/>
      <c r="K16" s="350"/>
      <c r="L16" s="350"/>
      <c r="M16" s="351"/>
      <c r="N16" s="312"/>
      <c r="O16" s="313"/>
      <c r="P16" s="95"/>
      <c r="Q16" s="95"/>
    </row>
    <row r="17" spans="1:18" ht="24" customHeight="1" x14ac:dyDescent="0.4">
      <c r="A17" s="95"/>
      <c r="B17" s="84"/>
      <c r="C17" s="69" t="s">
        <v>50</v>
      </c>
      <c r="D17" s="349" t="s">
        <v>54</v>
      </c>
      <c r="E17" s="350"/>
      <c r="F17" s="350"/>
      <c r="G17" s="350"/>
      <c r="H17" s="350"/>
      <c r="I17" s="350"/>
      <c r="J17" s="350"/>
      <c r="K17" s="350"/>
      <c r="L17" s="350"/>
      <c r="M17" s="351"/>
      <c r="N17" s="310"/>
      <c r="O17" s="311"/>
      <c r="P17" s="95"/>
      <c r="Q17" s="95"/>
    </row>
    <row r="18" spans="1:18" ht="24" customHeight="1" x14ac:dyDescent="0.4">
      <c r="A18" s="95"/>
      <c r="B18" s="81">
        <f>B15+1</f>
        <v>3</v>
      </c>
      <c r="C18" s="70" t="s">
        <v>55</v>
      </c>
      <c r="D18" s="66"/>
      <c r="E18" s="66"/>
      <c r="F18" s="66"/>
      <c r="G18" s="66"/>
      <c r="H18" s="66"/>
      <c r="I18" s="66"/>
      <c r="J18" s="66"/>
      <c r="K18" s="66"/>
      <c r="L18" s="66"/>
      <c r="M18" s="66"/>
      <c r="N18" s="67"/>
      <c r="O18" s="82"/>
      <c r="P18" s="95"/>
      <c r="Q18" s="95"/>
    </row>
    <row r="19" spans="1:18" ht="24" customHeight="1" thickBot="1" x14ac:dyDescent="0.45">
      <c r="A19" s="95"/>
      <c r="B19" s="85"/>
      <c r="C19" s="86" t="s">
        <v>48</v>
      </c>
      <c r="D19" s="352" t="s">
        <v>56</v>
      </c>
      <c r="E19" s="353"/>
      <c r="F19" s="353"/>
      <c r="G19" s="353"/>
      <c r="H19" s="353"/>
      <c r="I19" s="353"/>
      <c r="J19" s="353"/>
      <c r="K19" s="353"/>
      <c r="L19" s="353"/>
      <c r="M19" s="354"/>
      <c r="N19" s="308"/>
      <c r="O19" s="309"/>
      <c r="P19" s="95"/>
      <c r="Q19" s="95"/>
    </row>
    <row r="20" spans="1:18" ht="24" customHeight="1" thickTop="1" thickBot="1" x14ac:dyDescent="0.45">
      <c r="A20" s="95"/>
      <c r="B20" s="97" t="s">
        <v>57</v>
      </c>
      <c r="C20" s="95"/>
      <c r="D20" s="95"/>
      <c r="E20" s="95"/>
      <c r="F20" s="95"/>
      <c r="G20" s="95"/>
      <c r="H20" s="99"/>
      <c r="I20" s="99"/>
      <c r="J20" s="99"/>
      <c r="K20" s="100"/>
      <c r="L20" s="101"/>
      <c r="M20" s="102"/>
      <c r="N20" s="103"/>
      <c r="O20" s="112" t="s">
        <v>45</v>
      </c>
      <c r="P20" s="95"/>
      <c r="Q20" s="95"/>
    </row>
    <row r="21" spans="1:18" ht="24" customHeight="1" thickTop="1" x14ac:dyDescent="0.4">
      <c r="A21" s="95"/>
      <c r="B21" s="77" t="s">
        <v>46</v>
      </c>
      <c r="C21" s="78"/>
      <c r="D21" s="78"/>
      <c r="E21" s="78"/>
      <c r="F21" s="78"/>
      <c r="G21" s="78"/>
      <c r="H21" s="78"/>
      <c r="I21" s="78"/>
      <c r="J21" s="78"/>
      <c r="K21" s="78"/>
      <c r="L21" s="78"/>
      <c r="M21" s="79"/>
      <c r="N21" s="78"/>
      <c r="O21" s="80"/>
      <c r="P21" s="95"/>
      <c r="Q21" s="95"/>
    </row>
    <row r="22" spans="1:18" ht="24" customHeight="1" x14ac:dyDescent="0.4">
      <c r="A22" s="95"/>
      <c r="B22" s="87">
        <f>B18+1</f>
        <v>4</v>
      </c>
      <c r="C22" s="76" t="s">
        <v>58</v>
      </c>
      <c r="D22" s="88"/>
      <c r="E22" s="88"/>
      <c r="F22" s="88"/>
      <c r="G22" s="88"/>
      <c r="H22" s="88"/>
      <c r="I22" s="88"/>
      <c r="J22" s="88"/>
      <c r="K22" s="88"/>
      <c r="L22" s="88"/>
      <c r="M22" s="13"/>
      <c r="N22" s="88"/>
      <c r="O22" s="82"/>
      <c r="P22" s="95"/>
      <c r="Q22" s="95"/>
    </row>
    <row r="23" spans="1:18" ht="24" customHeight="1" x14ac:dyDescent="0.4">
      <c r="A23" s="95"/>
      <c r="B23" s="87"/>
      <c r="C23" s="21" t="s">
        <v>48</v>
      </c>
      <c r="D23" s="278" t="s">
        <v>59</v>
      </c>
      <c r="E23" s="279"/>
      <c r="F23" s="279"/>
      <c r="G23" s="279"/>
      <c r="H23" s="279"/>
      <c r="I23" s="279"/>
      <c r="J23" s="279"/>
      <c r="K23" s="279"/>
      <c r="L23" s="279"/>
      <c r="M23" s="280"/>
      <c r="N23" s="336"/>
      <c r="O23" s="337"/>
      <c r="P23" s="95"/>
      <c r="Q23" s="95"/>
    </row>
    <row r="24" spans="1:18" ht="24" customHeight="1" thickBot="1" x14ac:dyDescent="0.45">
      <c r="A24" s="95"/>
      <c r="B24" s="89"/>
      <c r="C24" s="90" t="s">
        <v>50</v>
      </c>
      <c r="D24" s="355" t="s">
        <v>60</v>
      </c>
      <c r="E24" s="356"/>
      <c r="F24" s="356"/>
      <c r="G24" s="356"/>
      <c r="H24" s="356"/>
      <c r="I24" s="356"/>
      <c r="J24" s="356"/>
      <c r="K24" s="356"/>
      <c r="L24" s="356"/>
      <c r="M24" s="357"/>
      <c r="N24" s="338"/>
      <c r="O24" s="339"/>
      <c r="P24" s="95"/>
      <c r="Q24" s="95"/>
    </row>
    <row r="25" spans="1:18" ht="24" customHeight="1" thickTop="1" x14ac:dyDescent="0.4">
      <c r="A25" s="95"/>
      <c r="B25" s="97" t="s">
        <v>61</v>
      </c>
      <c r="C25" s="104"/>
      <c r="D25" s="105"/>
      <c r="E25" s="105"/>
      <c r="F25" s="105"/>
      <c r="G25" s="105"/>
      <c r="H25" s="105"/>
      <c r="I25" s="105"/>
      <c r="J25" s="105"/>
      <c r="K25" s="105"/>
      <c r="L25" s="105"/>
      <c r="M25" s="105"/>
      <c r="N25" s="106"/>
      <c r="O25" s="106"/>
      <c r="P25" s="95"/>
      <c r="Q25" s="95"/>
    </row>
    <row r="26" spans="1:18" ht="24" customHeight="1" x14ac:dyDescent="0.4">
      <c r="A26" s="95"/>
      <c r="B26" s="22" t="s">
        <v>62</v>
      </c>
      <c r="C26" s="23"/>
      <c r="D26" s="23"/>
      <c r="E26" s="23"/>
      <c r="F26" s="23"/>
      <c r="G26" s="23"/>
      <c r="H26" s="23"/>
      <c r="I26" s="23"/>
      <c r="J26" s="23"/>
      <c r="K26" s="23"/>
      <c r="L26" s="23"/>
      <c r="M26" s="23"/>
      <c r="N26" s="24"/>
      <c r="O26" s="75" t="s">
        <v>307</v>
      </c>
      <c r="P26" s="95"/>
      <c r="Q26" s="95"/>
    </row>
    <row r="27" spans="1:18" ht="24" customHeight="1" x14ac:dyDescent="0.4">
      <c r="A27" s="95"/>
      <c r="B27" s="25">
        <f>B22+1</f>
        <v>5</v>
      </c>
      <c r="C27" s="66" t="s">
        <v>63</v>
      </c>
      <c r="D27" s="10"/>
      <c r="E27" s="10"/>
      <c r="F27" s="10"/>
      <c r="G27" s="10"/>
      <c r="H27" s="10"/>
      <c r="I27" s="10"/>
      <c r="J27" s="10"/>
      <c r="K27" s="10"/>
      <c r="L27" s="10"/>
      <c r="M27" s="10"/>
      <c r="N27" s="20"/>
      <c r="O27" s="11"/>
      <c r="P27" s="95"/>
      <c r="Q27" s="95"/>
    </row>
    <row r="28" spans="1:18" ht="34.9" customHeight="1" x14ac:dyDescent="0.4">
      <c r="A28" s="95"/>
      <c r="B28" s="12"/>
      <c r="C28" s="19" t="s">
        <v>48</v>
      </c>
      <c r="D28" s="278" t="s">
        <v>64</v>
      </c>
      <c r="E28" s="279"/>
      <c r="F28" s="279"/>
      <c r="G28" s="279"/>
      <c r="H28" s="279"/>
      <c r="I28" s="279"/>
      <c r="J28" s="279"/>
      <c r="K28" s="279"/>
      <c r="L28" s="279"/>
      <c r="M28" s="280"/>
      <c r="N28" s="304"/>
      <c r="O28" s="305"/>
      <c r="P28" s="95"/>
      <c r="Q28" s="95"/>
    </row>
    <row r="29" spans="1:18" ht="34.9" customHeight="1" x14ac:dyDescent="0.4">
      <c r="A29" s="95"/>
      <c r="B29" s="14"/>
      <c r="C29" s="21" t="s">
        <v>50</v>
      </c>
      <c r="D29" s="278" t="s">
        <v>65</v>
      </c>
      <c r="E29" s="279"/>
      <c r="F29" s="279"/>
      <c r="G29" s="279"/>
      <c r="H29" s="279"/>
      <c r="I29" s="279"/>
      <c r="J29" s="279"/>
      <c r="K29" s="279"/>
      <c r="L29" s="279"/>
      <c r="M29" s="280"/>
      <c r="N29" s="302"/>
      <c r="O29" s="303"/>
      <c r="P29" s="95"/>
      <c r="Q29" s="95"/>
      <c r="R29" s="57"/>
    </row>
    <row r="30" spans="1:18" ht="24" customHeight="1" x14ac:dyDescent="0.4">
      <c r="A30" s="95"/>
      <c r="B30" s="97" t="s">
        <v>66</v>
      </c>
      <c r="C30" s="95"/>
      <c r="D30" s="95"/>
      <c r="E30" s="95"/>
      <c r="F30" s="95"/>
      <c r="G30" s="95"/>
      <c r="H30" s="95"/>
      <c r="I30" s="95"/>
      <c r="J30" s="95"/>
      <c r="K30" s="95"/>
      <c r="L30" s="95"/>
      <c r="M30" s="96"/>
      <c r="N30" s="95"/>
      <c r="O30" s="95"/>
      <c r="P30" s="95"/>
      <c r="Q30" s="95"/>
    </row>
    <row r="31" spans="1:18" ht="24" customHeight="1" x14ac:dyDescent="0.4">
      <c r="A31" s="95"/>
      <c r="B31" s="97" t="s">
        <v>61</v>
      </c>
      <c r="C31" s="95"/>
      <c r="D31" s="95"/>
      <c r="E31" s="95"/>
      <c r="F31" s="95"/>
      <c r="G31" s="95"/>
      <c r="H31" s="95"/>
      <c r="I31" s="95"/>
      <c r="J31" s="95"/>
      <c r="K31" s="95"/>
      <c r="L31" s="95"/>
      <c r="M31" s="96"/>
      <c r="N31" s="95"/>
      <c r="O31" s="95"/>
      <c r="P31" s="95"/>
      <c r="Q31" s="95"/>
    </row>
    <row r="32" spans="1:18" ht="24" customHeight="1" x14ac:dyDescent="0.4">
      <c r="A32" s="95"/>
      <c r="B32" s="22" t="s">
        <v>62</v>
      </c>
      <c r="C32" s="23"/>
      <c r="D32" s="23"/>
      <c r="E32" s="23"/>
      <c r="F32" s="23"/>
      <c r="G32" s="23"/>
      <c r="H32" s="23"/>
      <c r="I32" s="23"/>
      <c r="J32" s="23"/>
      <c r="K32" s="23"/>
      <c r="L32" s="23"/>
      <c r="M32" s="23"/>
      <c r="N32" s="24"/>
      <c r="O32" s="75" t="s">
        <v>307</v>
      </c>
      <c r="P32" s="95"/>
      <c r="Q32" s="95"/>
    </row>
    <row r="33" spans="1:17" ht="24" customHeight="1" x14ac:dyDescent="0.4">
      <c r="A33" s="95"/>
      <c r="B33" s="25">
        <f>B27+1</f>
        <v>6</v>
      </c>
      <c r="C33" s="10" t="s">
        <v>67</v>
      </c>
      <c r="D33" s="10"/>
      <c r="E33" s="10"/>
      <c r="F33" s="10"/>
      <c r="G33" s="10"/>
      <c r="H33" s="10"/>
      <c r="I33" s="10"/>
      <c r="J33" s="10"/>
      <c r="K33" s="10"/>
      <c r="L33" s="10"/>
      <c r="M33" s="10"/>
      <c r="N33" s="20"/>
      <c r="O33" s="11"/>
      <c r="P33" s="95"/>
      <c r="Q33" s="95"/>
    </row>
    <row r="34" spans="1:17" ht="24" customHeight="1" x14ac:dyDescent="0.4">
      <c r="A34" s="95"/>
      <c r="B34" s="12"/>
      <c r="C34" s="21" t="s">
        <v>48</v>
      </c>
      <c r="D34" s="291" t="s">
        <v>317</v>
      </c>
      <c r="E34" s="292"/>
      <c r="F34" s="292"/>
      <c r="G34" s="292"/>
      <c r="H34" s="292"/>
      <c r="I34" s="292"/>
      <c r="J34" s="292"/>
      <c r="K34" s="292"/>
      <c r="L34" s="292"/>
      <c r="M34" s="301"/>
      <c r="N34" s="296"/>
      <c r="O34" s="297"/>
      <c r="P34" s="95"/>
      <c r="Q34" s="95"/>
    </row>
    <row r="35" spans="1:17" ht="24" customHeight="1" x14ac:dyDescent="0.4">
      <c r="A35" s="95"/>
      <c r="B35" s="12"/>
      <c r="C35" s="364" t="s">
        <v>50</v>
      </c>
      <c r="D35" s="361" t="s">
        <v>68</v>
      </c>
      <c r="E35" s="362"/>
      <c r="F35" s="362"/>
      <c r="G35" s="362"/>
      <c r="H35" s="362"/>
      <c r="I35" s="363"/>
      <c r="J35" s="325" t="s">
        <v>69</v>
      </c>
      <c r="K35" s="325"/>
      <c r="L35" s="325"/>
      <c r="M35" s="325"/>
      <c r="N35" s="315"/>
      <c r="O35" s="315"/>
      <c r="P35" s="95"/>
      <c r="Q35" s="95"/>
    </row>
    <row r="36" spans="1:17" ht="24" customHeight="1" x14ac:dyDescent="0.4">
      <c r="A36" s="95"/>
      <c r="B36" s="12"/>
      <c r="C36" s="365"/>
      <c r="D36" s="321" t="s">
        <v>70</v>
      </c>
      <c r="E36" s="322"/>
      <c r="F36" s="322"/>
      <c r="G36" s="322"/>
      <c r="H36" s="322"/>
      <c r="I36" s="323"/>
      <c r="J36" s="324" t="s">
        <v>71</v>
      </c>
      <c r="K36" s="324"/>
      <c r="L36" s="324"/>
      <c r="M36" s="324"/>
      <c r="N36" s="314"/>
      <c r="O36" s="314"/>
      <c r="P36" s="95"/>
      <c r="Q36" s="95"/>
    </row>
    <row r="37" spans="1:17" ht="24" customHeight="1" x14ac:dyDescent="0.4">
      <c r="A37" s="95"/>
      <c r="B37" s="12"/>
      <c r="C37" s="21" t="s">
        <v>72</v>
      </c>
      <c r="D37" s="349" t="s">
        <v>313</v>
      </c>
      <c r="E37" s="350"/>
      <c r="F37" s="350"/>
      <c r="G37" s="350"/>
      <c r="H37" s="350"/>
      <c r="I37" s="350"/>
      <c r="J37" s="350"/>
      <c r="K37" s="350"/>
      <c r="L37" s="350"/>
      <c r="M37" s="351"/>
      <c r="N37" s="296"/>
      <c r="O37" s="297"/>
      <c r="P37" s="95"/>
      <c r="Q37" s="95"/>
    </row>
    <row r="38" spans="1:17" ht="24" customHeight="1" x14ac:dyDescent="0.4">
      <c r="A38" s="95"/>
      <c r="B38" s="12"/>
      <c r="C38" s="26" t="s">
        <v>73</v>
      </c>
      <c r="D38" s="358" t="s">
        <v>314</v>
      </c>
      <c r="E38" s="359"/>
      <c r="F38" s="359"/>
      <c r="G38" s="359"/>
      <c r="H38" s="359"/>
      <c r="I38" s="359"/>
      <c r="J38" s="359"/>
      <c r="K38" s="359"/>
      <c r="L38" s="359"/>
      <c r="M38" s="360"/>
      <c r="N38" s="296"/>
      <c r="O38" s="297"/>
      <c r="P38" s="95"/>
      <c r="Q38" s="95"/>
    </row>
    <row r="39" spans="1:17" ht="49.9" customHeight="1" x14ac:dyDescent="0.4">
      <c r="A39" s="95"/>
      <c r="B39" s="12"/>
      <c r="C39" s="68" t="s">
        <v>74</v>
      </c>
      <c r="D39" s="281" t="s">
        <v>75</v>
      </c>
      <c r="E39" s="281"/>
      <c r="F39" s="281"/>
      <c r="G39" s="281"/>
      <c r="H39" s="281"/>
      <c r="I39" s="281"/>
      <c r="J39" s="281"/>
      <c r="K39" s="281"/>
      <c r="L39" s="281"/>
      <c r="M39" s="281"/>
      <c r="N39" s="327"/>
      <c r="O39" s="328"/>
      <c r="P39" s="95"/>
      <c r="Q39" s="95"/>
    </row>
    <row r="40" spans="1:17" ht="24" customHeight="1" x14ac:dyDescent="0.4">
      <c r="A40" s="95"/>
      <c r="B40" s="12"/>
      <c r="C40" s="21" t="s">
        <v>76</v>
      </c>
      <c r="D40" s="291" t="s">
        <v>77</v>
      </c>
      <c r="E40" s="292"/>
      <c r="F40" s="292"/>
      <c r="G40" s="292"/>
      <c r="H40" s="292"/>
      <c r="I40" s="292"/>
      <c r="J40" s="292"/>
      <c r="K40" s="292"/>
      <c r="L40" s="292"/>
      <c r="M40" s="301"/>
      <c r="N40" s="296"/>
      <c r="O40" s="297"/>
      <c r="P40" s="95"/>
      <c r="Q40" s="95"/>
    </row>
    <row r="41" spans="1:17" ht="24" customHeight="1" x14ac:dyDescent="0.4">
      <c r="A41" s="95"/>
      <c r="B41" s="14"/>
      <c r="C41" s="21" t="s">
        <v>78</v>
      </c>
      <c r="D41" s="291" t="s">
        <v>79</v>
      </c>
      <c r="E41" s="292"/>
      <c r="F41" s="292"/>
      <c r="G41" s="292"/>
      <c r="H41" s="292"/>
      <c r="I41" s="292"/>
      <c r="J41" s="292"/>
      <c r="K41" s="292"/>
      <c r="L41" s="292"/>
      <c r="M41" s="301"/>
      <c r="N41" s="296"/>
      <c r="O41" s="297"/>
      <c r="P41" s="95"/>
      <c r="Q41" s="95"/>
    </row>
    <row r="42" spans="1:17" ht="24" customHeight="1" x14ac:dyDescent="0.4">
      <c r="A42" s="95"/>
      <c r="B42" s="25">
        <f>B33+1</f>
        <v>7</v>
      </c>
      <c r="C42" s="10" t="s">
        <v>80</v>
      </c>
      <c r="D42" s="10"/>
      <c r="E42" s="10"/>
      <c r="F42" s="10"/>
      <c r="G42" s="10"/>
      <c r="H42" s="10"/>
      <c r="I42" s="10"/>
      <c r="J42" s="10"/>
      <c r="K42" s="10"/>
      <c r="L42" s="10"/>
      <c r="M42" s="10"/>
      <c r="N42" s="20"/>
      <c r="O42" s="11"/>
      <c r="P42" s="95"/>
      <c r="Q42" s="95"/>
    </row>
    <row r="43" spans="1:17" ht="34.9" customHeight="1" x14ac:dyDescent="0.4">
      <c r="A43" s="95"/>
      <c r="B43" s="12"/>
      <c r="C43" s="21" t="s">
        <v>48</v>
      </c>
      <c r="D43" s="318" t="s">
        <v>81</v>
      </c>
      <c r="E43" s="319"/>
      <c r="F43" s="319"/>
      <c r="G43" s="319"/>
      <c r="H43" s="319"/>
      <c r="I43" s="319"/>
      <c r="J43" s="319"/>
      <c r="K43" s="319"/>
      <c r="L43" s="319"/>
      <c r="M43" s="320"/>
      <c r="N43" s="316"/>
      <c r="O43" s="317"/>
      <c r="P43" s="95"/>
      <c r="Q43" s="95"/>
    </row>
    <row r="44" spans="1:17" ht="34.9" customHeight="1" x14ac:dyDescent="0.4">
      <c r="A44" s="95"/>
      <c r="B44" s="12"/>
      <c r="C44" s="21" t="s">
        <v>50</v>
      </c>
      <c r="D44" s="278" t="s">
        <v>82</v>
      </c>
      <c r="E44" s="279"/>
      <c r="F44" s="279"/>
      <c r="G44" s="279"/>
      <c r="H44" s="279"/>
      <c r="I44" s="279"/>
      <c r="J44" s="279"/>
      <c r="K44" s="279"/>
      <c r="L44" s="279"/>
      <c r="M44" s="280"/>
      <c r="N44" s="296"/>
      <c r="O44" s="297"/>
      <c r="P44" s="95"/>
      <c r="Q44" s="95"/>
    </row>
    <row r="45" spans="1:17" ht="34.9" customHeight="1" x14ac:dyDescent="0.4">
      <c r="A45" s="95"/>
      <c r="B45" s="14"/>
      <c r="C45" s="21" t="s">
        <v>72</v>
      </c>
      <c r="D45" s="318" t="s">
        <v>83</v>
      </c>
      <c r="E45" s="319"/>
      <c r="F45" s="319"/>
      <c r="G45" s="319"/>
      <c r="H45" s="319"/>
      <c r="I45" s="319"/>
      <c r="J45" s="319"/>
      <c r="K45" s="319"/>
      <c r="L45" s="319"/>
      <c r="M45" s="320"/>
      <c r="N45" s="296"/>
      <c r="O45" s="297"/>
      <c r="P45" s="95"/>
      <c r="Q45" s="95"/>
    </row>
    <row r="46" spans="1:17" ht="24" customHeight="1" x14ac:dyDescent="0.4">
      <c r="A46" s="95"/>
      <c r="B46" s="97" t="s">
        <v>44</v>
      </c>
      <c r="C46" s="95"/>
      <c r="D46" s="95"/>
      <c r="E46" s="95"/>
      <c r="F46" s="95"/>
      <c r="G46" s="95"/>
      <c r="H46" s="95"/>
      <c r="I46" s="95"/>
      <c r="J46" s="95"/>
      <c r="K46" s="95"/>
      <c r="L46" s="95"/>
      <c r="M46" s="96"/>
      <c r="N46" s="95"/>
      <c r="O46" s="95"/>
      <c r="P46" s="95"/>
      <c r="Q46" s="95"/>
    </row>
    <row r="47" spans="1:17" ht="24" customHeight="1" x14ac:dyDescent="0.4">
      <c r="A47" s="95"/>
      <c r="B47" s="28" t="s">
        <v>84</v>
      </c>
      <c r="C47" s="29"/>
      <c r="D47" s="29"/>
      <c r="E47" s="29"/>
      <c r="F47" s="29"/>
      <c r="G47" s="29"/>
      <c r="H47" s="29"/>
      <c r="I47" s="29"/>
      <c r="J47" s="29"/>
      <c r="K47" s="29"/>
      <c r="L47" s="29"/>
      <c r="M47" s="29"/>
      <c r="N47" s="29"/>
      <c r="O47" s="164" t="s">
        <v>308</v>
      </c>
      <c r="P47" s="95"/>
      <c r="Q47" s="95"/>
    </row>
    <row r="48" spans="1:17" ht="24" customHeight="1" x14ac:dyDescent="0.4">
      <c r="A48" s="95"/>
      <c r="B48" s="71">
        <f>B42+1</f>
        <v>8</v>
      </c>
      <c r="C48" s="272" t="s">
        <v>85</v>
      </c>
      <c r="D48" s="272"/>
      <c r="E48" s="272"/>
      <c r="F48" s="272"/>
      <c r="G48" s="272"/>
      <c r="H48" s="272"/>
      <c r="I48" s="272"/>
      <c r="J48" s="272"/>
      <c r="K48" s="272"/>
      <c r="L48" s="272"/>
      <c r="M48" s="272"/>
      <c r="N48" s="272"/>
      <c r="O48" s="273"/>
      <c r="P48" s="95"/>
      <c r="Q48" s="95"/>
    </row>
    <row r="49" spans="1:17" ht="15" customHeight="1" x14ac:dyDescent="0.4">
      <c r="A49" s="95"/>
      <c r="B49" s="72"/>
      <c r="C49" s="146"/>
      <c r="D49" s="326" t="s">
        <v>86</v>
      </c>
      <c r="E49" s="326"/>
      <c r="F49" s="326"/>
      <c r="G49" s="326"/>
      <c r="H49" s="326"/>
      <c r="I49" s="326"/>
      <c r="J49" s="343" t="s">
        <v>87</v>
      </c>
      <c r="K49" s="343"/>
      <c r="L49" s="343"/>
      <c r="M49" s="343"/>
      <c r="N49" s="343"/>
      <c r="O49" s="366"/>
      <c r="P49" s="95"/>
      <c r="Q49" s="95"/>
    </row>
    <row r="50" spans="1:17" ht="15" customHeight="1" x14ac:dyDescent="0.4">
      <c r="A50" s="95"/>
      <c r="B50" s="72"/>
      <c r="C50" s="146"/>
      <c r="D50" s="290" t="s">
        <v>88</v>
      </c>
      <c r="E50" s="290"/>
      <c r="F50" s="290" t="s">
        <v>89</v>
      </c>
      <c r="G50" s="290"/>
      <c r="H50" s="290" t="s">
        <v>90</v>
      </c>
      <c r="I50" s="290"/>
      <c r="J50" s="343" t="s">
        <v>91</v>
      </c>
      <c r="K50" s="343"/>
      <c r="L50" s="343"/>
      <c r="M50" s="343"/>
      <c r="N50" s="343"/>
      <c r="O50" s="366"/>
      <c r="P50" s="95"/>
      <c r="Q50" s="95"/>
    </row>
    <row r="51" spans="1:17" ht="15" customHeight="1" x14ac:dyDescent="0.4">
      <c r="A51" s="95"/>
      <c r="B51" s="72"/>
      <c r="C51" s="147"/>
      <c r="D51" s="285" t="str">
        <f>IFERROR(判定_エラー表示!$B$9-判定_エラー表示!$C$7,"-")</f>
        <v>-</v>
      </c>
      <c r="E51" s="285"/>
      <c r="F51" s="285" t="str">
        <f>IFERROR(判定_エラー表示!$C$9-判定_エラー表示!$C$7,"-")</f>
        <v>-</v>
      </c>
      <c r="G51" s="285"/>
      <c r="H51" s="285" t="str">
        <f>IFERROR(判定_エラー表示!$D$9-判定_エラー表示!$C$7,"-")</f>
        <v>-</v>
      </c>
      <c r="I51" s="285"/>
      <c r="J51" s="367" t="s">
        <v>92</v>
      </c>
      <c r="K51" s="367"/>
      <c r="L51" s="367"/>
      <c r="M51" s="367"/>
      <c r="N51" s="367"/>
      <c r="O51" s="368"/>
      <c r="P51" s="95"/>
      <c r="Q51" s="95"/>
    </row>
    <row r="52" spans="1:17" ht="24" customHeight="1" x14ac:dyDescent="0.4">
      <c r="A52" s="95"/>
      <c r="B52" s="72"/>
      <c r="C52" s="274" t="s">
        <v>93</v>
      </c>
      <c r="D52" s="274"/>
      <c r="E52" s="274"/>
      <c r="F52" s="274"/>
      <c r="G52" s="274"/>
      <c r="H52" s="274"/>
      <c r="I52" s="274"/>
      <c r="J52" s="329" t="s">
        <v>94</v>
      </c>
      <c r="K52" s="270"/>
      <c r="L52" s="268" t="s">
        <v>95</v>
      </c>
      <c r="M52" s="269"/>
      <c r="N52" s="270" t="s">
        <v>96</v>
      </c>
      <c r="O52" s="271"/>
      <c r="P52" s="95"/>
      <c r="Q52" s="95"/>
    </row>
    <row r="53" spans="1:17" ht="25.15" customHeight="1" x14ac:dyDescent="0.4">
      <c r="A53" s="95"/>
      <c r="B53" s="72"/>
      <c r="C53" s="27" t="s">
        <v>48</v>
      </c>
      <c r="D53" s="291" t="s">
        <v>97</v>
      </c>
      <c r="E53" s="292"/>
      <c r="F53" s="292"/>
      <c r="G53" s="292"/>
      <c r="H53" s="292"/>
      <c r="I53" s="292"/>
      <c r="J53" s="282"/>
      <c r="K53" s="284"/>
      <c r="L53" s="286"/>
      <c r="M53" s="287"/>
      <c r="N53" s="282"/>
      <c r="O53" s="283"/>
      <c r="P53" s="95"/>
      <c r="Q53" s="155" t="str">
        <f>IF(判定_エラー表示!H14="","",判定_エラー表示!H14)</f>
        <v/>
      </c>
    </row>
    <row r="54" spans="1:17" ht="25.15" customHeight="1" x14ac:dyDescent="0.4">
      <c r="A54" s="95"/>
      <c r="B54" s="72"/>
      <c r="C54" s="27" t="s">
        <v>50</v>
      </c>
      <c r="D54" s="291" t="s">
        <v>98</v>
      </c>
      <c r="E54" s="292"/>
      <c r="F54" s="292"/>
      <c r="G54" s="292"/>
      <c r="H54" s="292"/>
      <c r="I54" s="292"/>
      <c r="J54" s="282"/>
      <c r="K54" s="284"/>
      <c r="L54" s="286"/>
      <c r="M54" s="287"/>
      <c r="N54" s="282"/>
      <c r="O54" s="283"/>
      <c r="P54" s="95"/>
      <c r="Q54" s="155" t="str">
        <f>IF(判定_エラー表示!H15="","",判定_エラー表示!H15)</f>
        <v/>
      </c>
    </row>
    <row r="55" spans="1:17" ht="25.15" customHeight="1" x14ac:dyDescent="0.4">
      <c r="A55" s="95"/>
      <c r="B55" s="72"/>
      <c r="C55" s="27" t="s">
        <v>72</v>
      </c>
      <c r="D55" s="291" t="s">
        <v>99</v>
      </c>
      <c r="E55" s="292"/>
      <c r="F55" s="292"/>
      <c r="G55" s="292"/>
      <c r="H55" s="292"/>
      <c r="I55" s="292"/>
      <c r="J55" s="282"/>
      <c r="K55" s="284"/>
      <c r="L55" s="286"/>
      <c r="M55" s="287"/>
      <c r="N55" s="282"/>
      <c r="O55" s="283"/>
      <c r="P55" s="95"/>
      <c r="Q55" s="155" t="str">
        <f>IF(判定_エラー表示!H16="","",判定_エラー表示!H16)</f>
        <v/>
      </c>
    </row>
    <row r="56" spans="1:17" ht="25.15" customHeight="1" x14ac:dyDescent="0.4">
      <c r="A56" s="95"/>
      <c r="B56" s="72"/>
      <c r="C56" s="27" t="s">
        <v>73</v>
      </c>
      <c r="D56" s="291" t="s">
        <v>100</v>
      </c>
      <c r="E56" s="292"/>
      <c r="F56" s="292"/>
      <c r="G56" s="292"/>
      <c r="H56" s="292"/>
      <c r="I56" s="292"/>
      <c r="J56" s="282"/>
      <c r="K56" s="284"/>
      <c r="L56" s="286"/>
      <c r="M56" s="287"/>
      <c r="N56" s="282"/>
      <c r="O56" s="283"/>
      <c r="P56" s="95"/>
      <c r="Q56" s="155" t="str">
        <f>IF(判定_エラー表示!H17="","",判定_エラー表示!H17)</f>
        <v/>
      </c>
    </row>
    <row r="57" spans="1:17" ht="25.15" customHeight="1" x14ac:dyDescent="0.4">
      <c r="A57" s="95"/>
      <c r="B57" s="72"/>
      <c r="C57" s="27" t="s">
        <v>101</v>
      </c>
      <c r="D57" s="291" t="s">
        <v>102</v>
      </c>
      <c r="E57" s="292"/>
      <c r="F57" s="292"/>
      <c r="G57" s="292"/>
      <c r="H57" s="292"/>
      <c r="I57" s="292"/>
      <c r="J57" s="282"/>
      <c r="K57" s="284"/>
      <c r="L57" s="286"/>
      <c r="M57" s="287"/>
      <c r="N57" s="282"/>
      <c r="O57" s="283"/>
      <c r="P57" s="95"/>
      <c r="Q57" s="155" t="str">
        <f>IF(判定_エラー表示!H18="","",判定_エラー表示!H18)</f>
        <v/>
      </c>
    </row>
    <row r="58" spans="1:17" ht="25.15" customHeight="1" x14ac:dyDescent="0.4">
      <c r="A58" s="95"/>
      <c r="B58" s="72"/>
      <c r="C58" s="27" t="s">
        <v>103</v>
      </c>
      <c r="D58" s="291" t="s">
        <v>104</v>
      </c>
      <c r="E58" s="292"/>
      <c r="F58" s="292"/>
      <c r="G58" s="292"/>
      <c r="H58" s="292"/>
      <c r="I58" s="292"/>
      <c r="J58" s="282"/>
      <c r="K58" s="284"/>
      <c r="L58" s="286"/>
      <c r="M58" s="287"/>
      <c r="N58" s="282"/>
      <c r="O58" s="283"/>
      <c r="P58" s="95"/>
      <c r="Q58" s="155" t="str">
        <f>IF(判定_エラー表示!H19="","",判定_エラー表示!H19)</f>
        <v/>
      </c>
    </row>
    <row r="59" spans="1:17" ht="25.15" customHeight="1" x14ac:dyDescent="0.4">
      <c r="A59" s="95"/>
      <c r="B59" s="72"/>
      <c r="C59" s="27" t="s">
        <v>105</v>
      </c>
      <c r="D59" s="291" t="s">
        <v>106</v>
      </c>
      <c r="E59" s="292"/>
      <c r="F59" s="292"/>
      <c r="G59" s="292"/>
      <c r="H59" s="292"/>
      <c r="I59" s="292"/>
      <c r="J59" s="282"/>
      <c r="K59" s="284"/>
      <c r="L59" s="286"/>
      <c r="M59" s="287"/>
      <c r="N59" s="282"/>
      <c r="O59" s="283"/>
      <c r="P59" s="95"/>
      <c r="Q59" s="155" t="str">
        <f>IF(判定_エラー表示!H20="","",判定_エラー表示!H20)</f>
        <v/>
      </c>
    </row>
    <row r="60" spans="1:17" ht="25.15" customHeight="1" x14ac:dyDescent="0.4">
      <c r="A60" s="95"/>
      <c r="B60" s="72"/>
      <c r="C60" s="27" t="s">
        <v>107</v>
      </c>
      <c r="D60" s="291" t="s">
        <v>108</v>
      </c>
      <c r="E60" s="292"/>
      <c r="F60" s="292"/>
      <c r="G60" s="292"/>
      <c r="H60" s="292"/>
      <c r="I60" s="292"/>
      <c r="J60" s="282"/>
      <c r="K60" s="284"/>
      <c r="L60" s="286"/>
      <c r="M60" s="287"/>
      <c r="N60" s="282"/>
      <c r="O60" s="283"/>
      <c r="P60" s="95"/>
      <c r="Q60" s="155" t="str">
        <f>IF(判定_エラー表示!H21="","",判定_エラー表示!H21)</f>
        <v/>
      </c>
    </row>
    <row r="61" spans="1:17" ht="25.15" customHeight="1" x14ac:dyDescent="0.4">
      <c r="A61" s="95"/>
      <c r="B61" s="72"/>
      <c r="C61" s="27" t="s">
        <v>109</v>
      </c>
      <c r="D61" s="291" t="s">
        <v>110</v>
      </c>
      <c r="E61" s="292"/>
      <c r="F61" s="292"/>
      <c r="G61" s="292"/>
      <c r="H61" s="292"/>
      <c r="I61" s="292"/>
      <c r="J61" s="282"/>
      <c r="K61" s="284"/>
      <c r="L61" s="286"/>
      <c r="M61" s="287"/>
      <c r="N61" s="282"/>
      <c r="O61" s="283"/>
      <c r="P61" s="95"/>
      <c r="Q61" s="155" t="str">
        <f>IF(判定_エラー表示!H22="","",判定_エラー表示!H22)</f>
        <v/>
      </c>
    </row>
    <row r="62" spans="1:17" ht="25.15" customHeight="1" x14ac:dyDescent="0.4">
      <c r="A62" s="95"/>
      <c r="B62" s="72"/>
      <c r="C62" s="27" t="s">
        <v>111</v>
      </c>
      <c r="D62" s="291" t="s">
        <v>112</v>
      </c>
      <c r="E62" s="292"/>
      <c r="F62" s="292"/>
      <c r="G62" s="292"/>
      <c r="H62" s="292"/>
      <c r="I62" s="292"/>
      <c r="J62" s="282"/>
      <c r="K62" s="284"/>
      <c r="L62" s="286"/>
      <c r="M62" s="287"/>
      <c r="N62" s="282"/>
      <c r="O62" s="283"/>
      <c r="P62" s="95"/>
      <c r="Q62" s="155" t="str">
        <f>IF(判定_エラー表示!H23="","",判定_エラー表示!H23)</f>
        <v/>
      </c>
    </row>
    <row r="63" spans="1:17" ht="25.15" customHeight="1" x14ac:dyDescent="0.4">
      <c r="A63" s="95"/>
      <c r="B63" s="72"/>
      <c r="C63" s="27" t="s">
        <v>113</v>
      </c>
      <c r="D63" s="291" t="s">
        <v>114</v>
      </c>
      <c r="E63" s="292"/>
      <c r="F63" s="292"/>
      <c r="G63" s="292"/>
      <c r="H63" s="292"/>
      <c r="I63" s="292"/>
      <c r="J63" s="282"/>
      <c r="K63" s="284"/>
      <c r="L63" s="286"/>
      <c r="M63" s="287"/>
      <c r="N63" s="282"/>
      <c r="O63" s="283"/>
      <c r="P63" s="95"/>
      <c r="Q63" s="155" t="str">
        <f>IF(判定_エラー表示!H24="","",判定_エラー表示!H24)</f>
        <v/>
      </c>
    </row>
    <row r="64" spans="1:17" ht="25.15" customHeight="1" x14ac:dyDescent="0.4">
      <c r="A64" s="95"/>
      <c r="B64" s="73"/>
      <c r="C64" s="27" t="s">
        <v>115</v>
      </c>
      <c r="D64" s="291" t="s">
        <v>116</v>
      </c>
      <c r="E64" s="292"/>
      <c r="F64" s="292"/>
      <c r="G64" s="292"/>
      <c r="H64" s="292"/>
      <c r="I64" s="292"/>
      <c r="J64" s="282"/>
      <c r="K64" s="284"/>
      <c r="L64" s="286"/>
      <c r="M64" s="287"/>
      <c r="N64" s="282"/>
      <c r="O64" s="283"/>
      <c r="P64" s="95"/>
      <c r="Q64" s="155" t="str">
        <f>IF(判定_エラー表示!H25="","",判定_エラー表示!H25)</f>
        <v/>
      </c>
    </row>
    <row r="65" spans="1:18" ht="24" customHeight="1" x14ac:dyDescent="0.4">
      <c r="A65" s="95"/>
      <c r="B65" s="97" t="s">
        <v>57</v>
      </c>
      <c r="C65" s="107"/>
      <c r="D65" s="107"/>
      <c r="E65" s="107"/>
      <c r="F65" s="107"/>
      <c r="G65" s="107"/>
      <c r="H65" s="107"/>
      <c r="I65" s="107"/>
      <c r="J65" s="107"/>
      <c r="K65" s="107"/>
      <c r="L65" s="107"/>
      <c r="M65" s="107"/>
      <c r="N65" s="107"/>
      <c r="O65" s="107"/>
      <c r="P65" s="95"/>
      <c r="Q65" s="95"/>
      <c r="R65" s="57"/>
    </row>
    <row r="66" spans="1:18" ht="24" customHeight="1" x14ac:dyDescent="0.4">
      <c r="A66" s="95"/>
      <c r="B66" s="28" t="s">
        <v>84</v>
      </c>
      <c r="C66" s="29"/>
      <c r="D66" s="29"/>
      <c r="E66" s="29"/>
      <c r="F66" s="29"/>
      <c r="G66" s="29"/>
      <c r="H66" s="29"/>
      <c r="I66" s="29"/>
      <c r="J66" s="29"/>
      <c r="K66" s="29"/>
      <c r="L66" s="29"/>
      <c r="M66" s="29"/>
      <c r="N66" s="29"/>
      <c r="O66" s="164" t="s">
        <v>309</v>
      </c>
      <c r="P66" s="95"/>
      <c r="Q66" s="95"/>
    </row>
    <row r="67" spans="1:18" ht="24" customHeight="1" x14ac:dyDescent="0.4">
      <c r="A67" s="95"/>
      <c r="B67" s="71">
        <f>B48+1</f>
        <v>9</v>
      </c>
      <c r="C67" s="272" t="s">
        <v>305</v>
      </c>
      <c r="D67" s="272"/>
      <c r="E67" s="272"/>
      <c r="F67" s="272"/>
      <c r="G67" s="272"/>
      <c r="H67" s="272"/>
      <c r="I67" s="272"/>
      <c r="J67" s="272"/>
      <c r="K67" s="272"/>
      <c r="L67" s="272"/>
      <c r="M67" s="272"/>
      <c r="N67" s="272"/>
      <c r="O67" s="273"/>
      <c r="P67" s="95"/>
      <c r="Q67" s="95"/>
    </row>
    <row r="68" spans="1:18" ht="15" customHeight="1" x14ac:dyDescent="0.4">
      <c r="A68" s="95"/>
      <c r="B68" s="72"/>
      <c r="C68" s="146"/>
      <c r="D68" s="343" t="s">
        <v>86</v>
      </c>
      <c r="E68" s="343"/>
      <c r="F68" s="343"/>
      <c r="G68" s="343"/>
      <c r="H68" s="343"/>
      <c r="I68" s="343"/>
      <c r="J68" s="343" t="s">
        <v>87</v>
      </c>
      <c r="K68" s="343"/>
      <c r="L68" s="343"/>
      <c r="M68" s="343"/>
      <c r="N68" s="343"/>
      <c r="O68" s="366"/>
      <c r="P68" s="95"/>
      <c r="Q68" s="95"/>
    </row>
    <row r="69" spans="1:18" ht="15" customHeight="1" x14ac:dyDescent="0.4">
      <c r="A69" s="95"/>
      <c r="B69" s="72"/>
      <c r="C69" s="148"/>
      <c r="D69" s="290" t="s">
        <v>88</v>
      </c>
      <c r="E69" s="290"/>
      <c r="F69" s="290" t="s">
        <v>89</v>
      </c>
      <c r="G69" s="290"/>
      <c r="H69" s="290" t="s">
        <v>90</v>
      </c>
      <c r="I69" s="290"/>
      <c r="J69" s="343" t="s">
        <v>91</v>
      </c>
      <c r="K69" s="343"/>
      <c r="L69" s="343"/>
      <c r="M69" s="343"/>
      <c r="N69" s="343"/>
      <c r="O69" s="366"/>
      <c r="P69" s="95"/>
      <c r="Q69" s="95"/>
    </row>
    <row r="70" spans="1:18" ht="15" customHeight="1" x14ac:dyDescent="0.4">
      <c r="A70" s="95"/>
      <c r="B70" s="72"/>
      <c r="C70" s="147"/>
      <c r="D70" s="285" t="str">
        <f>IFERROR(判定_エラー表示!$B$9-判定_エラー表示!$D$7,"-")</f>
        <v>-</v>
      </c>
      <c r="E70" s="285"/>
      <c r="F70" s="285" t="str">
        <f>IFERROR(判定_エラー表示!$C$9-判定_エラー表示!$D$7,"-")</f>
        <v>-</v>
      </c>
      <c r="G70" s="285"/>
      <c r="H70" s="285" t="str">
        <f>IFERROR(判定_エラー表示!$D$9-判定_エラー表示!$D$7,"-")</f>
        <v>-</v>
      </c>
      <c r="I70" s="285"/>
      <c r="J70" s="367" t="s">
        <v>92</v>
      </c>
      <c r="K70" s="367"/>
      <c r="L70" s="367"/>
      <c r="M70" s="367"/>
      <c r="N70" s="367"/>
      <c r="O70" s="368"/>
      <c r="P70" s="95"/>
      <c r="Q70" s="95"/>
    </row>
    <row r="71" spans="1:18" ht="24" customHeight="1" x14ac:dyDescent="0.4">
      <c r="A71" s="95"/>
      <c r="B71" s="72"/>
      <c r="C71" s="340" t="s">
        <v>93</v>
      </c>
      <c r="D71" s="341"/>
      <c r="E71" s="341"/>
      <c r="F71" s="341"/>
      <c r="G71" s="341"/>
      <c r="H71" s="341"/>
      <c r="I71" s="342"/>
      <c r="J71" s="266" t="s">
        <v>117</v>
      </c>
      <c r="K71" s="267"/>
      <c r="L71" s="268" t="s">
        <v>95</v>
      </c>
      <c r="M71" s="269"/>
      <c r="N71" s="270" t="s">
        <v>96</v>
      </c>
      <c r="O71" s="271"/>
      <c r="P71" s="95"/>
      <c r="Q71" s="95"/>
    </row>
    <row r="72" spans="1:18" ht="25.15" customHeight="1" x14ac:dyDescent="0.4">
      <c r="A72" s="95"/>
      <c r="B72" s="72"/>
      <c r="C72" s="27" t="s">
        <v>48</v>
      </c>
      <c r="D72" s="291" t="s">
        <v>118</v>
      </c>
      <c r="E72" s="292"/>
      <c r="F72" s="292"/>
      <c r="G72" s="292"/>
      <c r="H72" s="292"/>
      <c r="I72" s="292"/>
      <c r="J72" s="282"/>
      <c r="K72" s="284"/>
      <c r="L72" s="286"/>
      <c r="M72" s="287"/>
      <c r="N72" s="282"/>
      <c r="O72" s="283"/>
      <c r="P72" s="95"/>
      <c r="Q72" s="155" t="str">
        <f>IF(判定_エラー表示!H31="","",判定_エラー表示!H31)</f>
        <v/>
      </c>
    </row>
    <row r="73" spans="1:18" ht="25.15" customHeight="1" x14ac:dyDescent="0.4">
      <c r="A73" s="95"/>
      <c r="B73" s="72"/>
      <c r="C73" s="27" t="s">
        <v>50</v>
      </c>
      <c r="D73" s="291" t="s">
        <v>98</v>
      </c>
      <c r="E73" s="292"/>
      <c r="F73" s="292"/>
      <c r="G73" s="292"/>
      <c r="H73" s="292"/>
      <c r="I73" s="292"/>
      <c r="J73" s="282"/>
      <c r="K73" s="284"/>
      <c r="L73" s="286"/>
      <c r="M73" s="287"/>
      <c r="N73" s="282"/>
      <c r="O73" s="283"/>
      <c r="P73" s="95"/>
      <c r="Q73" s="155" t="str">
        <f>IF(判定_エラー表示!H32="","",判定_エラー表示!H32)</f>
        <v/>
      </c>
    </row>
    <row r="74" spans="1:18" ht="25.15" customHeight="1" x14ac:dyDescent="0.4">
      <c r="A74" s="95"/>
      <c r="B74" s="72"/>
      <c r="C74" s="27" t="s">
        <v>72</v>
      </c>
      <c r="D74" s="291" t="s">
        <v>99</v>
      </c>
      <c r="E74" s="292"/>
      <c r="F74" s="292"/>
      <c r="G74" s="292"/>
      <c r="H74" s="292"/>
      <c r="I74" s="292"/>
      <c r="J74" s="282"/>
      <c r="K74" s="284"/>
      <c r="L74" s="286"/>
      <c r="M74" s="287"/>
      <c r="N74" s="282"/>
      <c r="O74" s="283"/>
      <c r="P74" s="95"/>
      <c r="Q74" s="155" t="str">
        <f>IF(判定_エラー表示!H33="","",判定_エラー表示!H33)</f>
        <v/>
      </c>
    </row>
    <row r="75" spans="1:18" ht="25.15" customHeight="1" x14ac:dyDescent="0.4">
      <c r="A75" s="95"/>
      <c r="B75" s="72"/>
      <c r="C75" s="27" t="s">
        <v>73</v>
      </c>
      <c r="D75" s="291" t="s">
        <v>100</v>
      </c>
      <c r="E75" s="292"/>
      <c r="F75" s="292"/>
      <c r="G75" s="292"/>
      <c r="H75" s="292"/>
      <c r="I75" s="292"/>
      <c r="J75" s="282"/>
      <c r="K75" s="284"/>
      <c r="L75" s="286"/>
      <c r="M75" s="287"/>
      <c r="N75" s="282"/>
      <c r="O75" s="283"/>
      <c r="P75" s="95"/>
      <c r="Q75" s="155" t="str">
        <f>IF(判定_エラー表示!H34="","",判定_エラー表示!H34)</f>
        <v/>
      </c>
    </row>
    <row r="76" spans="1:18" ht="25.15" customHeight="1" x14ac:dyDescent="0.4">
      <c r="A76" s="95"/>
      <c r="B76" s="72"/>
      <c r="C76" s="27" t="s">
        <v>101</v>
      </c>
      <c r="D76" s="291" t="s">
        <v>102</v>
      </c>
      <c r="E76" s="292"/>
      <c r="F76" s="292"/>
      <c r="G76" s="292"/>
      <c r="H76" s="292"/>
      <c r="I76" s="292"/>
      <c r="J76" s="282"/>
      <c r="K76" s="284"/>
      <c r="L76" s="286"/>
      <c r="M76" s="287"/>
      <c r="N76" s="282"/>
      <c r="O76" s="283"/>
      <c r="P76" s="95"/>
      <c r="Q76" s="155" t="str">
        <f>IF(判定_エラー表示!H35="","",判定_エラー表示!H35)</f>
        <v/>
      </c>
    </row>
    <row r="77" spans="1:18" ht="25.15" customHeight="1" x14ac:dyDescent="0.4">
      <c r="A77" s="95"/>
      <c r="B77" s="72"/>
      <c r="C77" s="27" t="s">
        <v>103</v>
      </c>
      <c r="D77" s="291" t="s">
        <v>119</v>
      </c>
      <c r="E77" s="292"/>
      <c r="F77" s="292"/>
      <c r="G77" s="292"/>
      <c r="H77" s="292"/>
      <c r="I77" s="292"/>
      <c r="J77" s="282"/>
      <c r="K77" s="284"/>
      <c r="L77" s="286"/>
      <c r="M77" s="287"/>
      <c r="N77" s="282"/>
      <c r="O77" s="283"/>
      <c r="P77" s="95"/>
      <c r="Q77" s="155" t="str">
        <f>IF(判定_エラー表示!H36="","",判定_エラー表示!H36)</f>
        <v/>
      </c>
    </row>
    <row r="78" spans="1:18" ht="25.15" customHeight="1" x14ac:dyDescent="0.4">
      <c r="A78" s="95"/>
      <c r="B78" s="72"/>
      <c r="C78" s="27" t="s">
        <v>105</v>
      </c>
      <c r="D78" s="291" t="s">
        <v>106</v>
      </c>
      <c r="E78" s="292"/>
      <c r="F78" s="292"/>
      <c r="G78" s="292"/>
      <c r="H78" s="292"/>
      <c r="I78" s="292"/>
      <c r="J78" s="282"/>
      <c r="K78" s="284"/>
      <c r="L78" s="286"/>
      <c r="M78" s="287"/>
      <c r="N78" s="282"/>
      <c r="O78" s="283"/>
      <c r="P78" s="95"/>
      <c r="Q78" s="155" t="str">
        <f>IF(判定_エラー表示!H37="","",判定_エラー表示!H37)</f>
        <v/>
      </c>
    </row>
    <row r="79" spans="1:18" ht="25.15" customHeight="1" x14ac:dyDescent="0.4">
      <c r="A79" s="95"/>
      <c r="B79" s="72"/>
      <c r="C79" s="27" t="s">
        <v>107</v>
      </c>
      <c r="D79" s="291" t="s">
        <v>108</v>
      </c>
      <c r="E79" s="292"/>
      <c r="F79" s="292"/>
      <c r="G79" s="292"/>
      <c r="H79" s="292"/>
      <c r="I79" s="292"/>
      <c r="J79" s="282"/>
      <c r="K79" s="284"/>
      <c r="L79" s="286"/>
      <c r="M79" s="287"/>
      <c r="N79" s="282"/>
      <c r="O79" s="283"/>
      <c r="P79" s="95"/>
      <c r="Q79" s="155" t="str">
        <f>IF(判定_エラー表示!H38="","",判定_エラー表示!H38)</f>
        <v/>
      </c>
    </row>
    <row r="80" spans="1:18" ht="25.15" customHeight="1" x14ac:dyDescent="0.4">
      <c r="A80" s="95"/>
      <c r="B80" s="72"/>
      <c r="C80" s="27" t="s">
        <v>109</v>
      </c>
      <c r="D80" s="291" t="s">
        <v>110</v>
      </c>
      <c r="E80" s="292"/>
      <c r="F80" s="292"/>
      <c r="G80" s="292"/>
      <c r="H80" s="292"/>
      <c r="I80" s="292"/>
      <c r="J80" s="282"/>
      <c r="K80" s="284"/>
      <c r="L80" s="286"/>
      <c r="M80" s="287"/>
      <c r="N80" s="282"/>
      <c r="O80" s="283"/>
      <c r="P80" s="95"/>
      <c r="Q80" s="155" t="str">
        <f>IF(判定_エラー表示!H39="","",判定_エラー表示!H39)</f>
        <v/>
      </c>
    </row>
    <row r="81" spans="1:17" ht="25.15" customHeight="1" x14ac:dyDescent="0.4">
      <c r="A81" s="95"/>
      <c r="B81" s="72"/>
      <c r="C81" s="27" t="s">
        <v>111</v>
      </c>
      <c r="D81" s="291" t="s">
        <v>112</v>
      </c>
      <c r="E81" s="292"/>
      <c r="F81" s="292"/>
      <c r="G81" s="292"/>
      <c r="H81" s="292"/>
      <c r="I81" s="292"/>
      <c r="J81" s="282"/>
      <c r="K81" s="284"/>
      <c r="L81" s="286"/>
      <c r="M81" s="287"/>
      <c r="N81" s="282"/>
      <c r="O81" s="283"/>
      <c r="P81" s="95"/>
      <c r="Q81" s="155" t="str">
        <f>IF(判定_エラー表示!H40="","",判定_エラー表示!H40)</f>
        <v/>
      </c>
    </row>
    <row r="82" spans="1:17" ht="25.15" customHeight="1" x14ac:dyDescent="0.4">
      <c r="A82" s="95"/>
      <c r="B82" s="72"/>
      <c r="C82" s="27" t="s">
        <v>113</v>
      </c>
      <c r="D82" s="291" t="s">
        <v>114</v>
      </c>
      <c r="E82" s="292"/>
      <c r="F82" s="292"/>
      <c r="G82" s="292"/>
      <c r="H82" s="292"/>
      <c r="I82" s="292"/>
      <c r="J82" s="282"/>
      <c r="K82" s="284"/>
      <c r="L82" s="286"/>
      <c r="M82" s="287"/>
      <c r="N82" s="282"/>
      <c r="O82" s="283"/>
      <c r="P82" s="95"/>
      <c r="Q82" s="155" t="str">
        <f>IF(判定_エラー表示!H41="","",判定_エラー表示!H41)</f>
        <v/>
      </c>
    </row>
    <row r="83" spans="1:17" ht="25.15" customHeight="1" x14ac:dyDescent="0.4">
      <c r="A83" s="95"/>
      <c r="B83" s="74"/>
      <c r="C83" s="27" t="s">
        <v>115</v>
      </c>
      <c r="D83" s="291" t="s">
        <v>116</v>
      </c>
      <c r="E83" s="292"/>
      <c r="F83" s="292"/>
      <c r="G83" s="292"/>
      <c r="H83" s="292"/>
      <c r="I83" s="292"/>
      <c r="J83" s="282"/>
      <c r="K83" s="284"/>
      <c r="L83" s="286"/>
      <c r="M83" s="287"/>
      <c r="N83" s="282"/>
      <c r="O83" s="283"/>
      <c r="P83" s="95"/>
      <c r="Q83" s="155" t="str">
        <f>IF(判定_エラー表示!H42="","",判定_エラー表示!H42)</f>
        <v/>
      </c>
    </row>
    <row r="84" spans="1:17" ht="24" customHeight="1" x14ac:dyDescent="0.4">
      <c r="A84" s="95"/>
      <c r="B84" s="97" t="s">
        <v>61</v>
      </c>
      <c r="C84" s="108"/>
      <c r="D84" s="109"/>
      <c r="E84" s="109"/>
      <c r="F84" s="109"/>
      <c r="G84" s="109"/>
      <c r="H84" s="109"/>
      <c r="I84" s="109"/>
      <c r="J84" s="110"/>
      <c r="K84" s="110"/>
      <c r="L84" s="111"/>
      <c r="M84" s="111"/>
      <c r="N84" s="110"/>
      <c r="O84" s="110"/>
      <c r="P84" s="95"/>
      <c r="Q84" s="95"/>
    </row>
    <row r="85" spans="1:17" ht="24" customHeight="1" x14ac:dyDescent="0.4">
      <c r="A85" s="95"/>
      <c r="B85" s="52" t="s">
        <v>120</v>
      </c>
      <c r="C85" s="53"/>
      <c r="D85" s="53"/>
      <c r="E85" s="53"/>
      <c r="F85" s="53"/>
      <c r="G85" s="53"/>
      <c r="H85" s="53"/>
      <c r="I85" s="53"/>
      <c r="J85" s="53"/>
      <c r="K85" s="53"/>
      <c r="L85" s="53"/>
      <c r="M85" s="54"/>
      <c r="N85" s="53"/>
      <c r="O85" s="187" t="s">
        <v>316</v>
      </c>
      <c r="P85" s="95"/>
      <c r="Q85" s="95"/>
    </row>
    <row r="86" spans="1:17" ht="24" customHeight="1" x14ac:dyDescent="0.4">
      <c r="A86" s="95"/>
      <c r="B86" s="34">
        <f>B67+1</f>
        <v>10</v>
      </c>
      <c r="C86" s="114" t="s">
        <v>121</v>
      </c>
      <c r="D86" s="35"/>
      <c r="E86" s="35"/>
      <c r="F86" s="40"/>
      <c r="G86" s="40"/>
      <c r="H86" s="40"/>
      <c r="I86" s="40"/>
      <c r="J86" s="40"/>
      <c r="K86" s="40"/>
      <c r="L86" s="40"/>
      <c r="M86" s="41"/>
      <c r="N86" s="35"/>
      <c r="O86" s="37"/>
      <c r="P86" s="95"/>
      <c r="Q86" s="95"/>
    </row>
    <row r="87" spans="1:17" ht="24" customHeight="1" x14ac:dyDescent="0.4">
      <c r="A87" s="95"/>
      <c r="B87" s="34"/>
      <c r="C87" s="27" t="s">
        <v>48</v>
      </c>
      <c r="D87" s="291" t="s">
        <v>122</v>
      </c>
      <c r="E87" s="292"/>
      <c r="F87" s="292"/>
      <c r="G87" s="292"/>
      <c r="H87" s="292"/>
      <c r="I87" s="292"/>
      <c r="J87" s="292"/>
      <c r="K87" s="292"/>
      <c r="L87" s="292"/>
      <c r="M87" s="301"/>
      <c r="N87" s="296"/>
      <c r="O87" s="297"/>
      <c r="P87" s="95"/>
      <c r="Q87" s="95"/>
    </row>
    <row r="88" spans="1:17" ht="24" customHeight="1" x14ac:dyDescent="0.4">
      <c r="A88" s="95"/>
      <c r="B88" s="34"/>
      <c r="C88" s="43" t="s">
        <v>50</v>
      </c>
      <c r="D88" s="291" t="s">
        <v>123</v>
      </c>
      <c r="E88" s="292"/>
      <c r="F88" s="292"/>
      <c r="G88" s="292"/>
      <c r="H88" s="292"/>
      <c r="I88" s="292"/>
      <c r="J88" s="292"/>
      <c r="K88" s="292"/>
      <c r="L88" s="292"/>
      <c r="M88" s="301"/>
      <c r="N88" s="296"/>
      <c r="O88" s="297"/>
      <c r="P88" s="95"/>
      <c r="Q88" s="95"/>
    </row>
    <row r="89" spans="1:17" ht="24" customHeight="1" x14ac:dyDescent="0.4">
      <c r="A89" s="95"/>
      <c r="B89" s="34"/>
      <c r="C89" s="43" t="s">
        <v>124</v>
      </c>
      <c r="D89" s="291" t="s">
        <v>125</v>
      </c>
      <c r="E89" s="292"/>
      <c r="F89" s="292"/>
      <c r="G89" s="292"/>
      <c r="H89" s="292"/>
      <c r="I89" s="292"/>
      <c r="J89" s="292"/>
      <c r="K89" s="292"/>
      <c r="L89" s="292"/>
      <c r="M89" s="301"/>
      <c r="N89" s="296"/>
      <c r="O89" s="297"/>
      <c r="P89" s="95"/>
      <c r="Q89" s="95"/>
    </row>
    <row r="90" spans="1:17" ht="24" customHeight="1" x14ac:dyDescent="0.4">
      <c r="A90" s="95"/>
      <c r="B90" s="34"/>
      <c r="C90" s="43" t="s">
        <v>126</v>
      </c>
      <c r="D90" s="291" t="s">
        <v>127</v>
      </c>
      <c r="E90" s="292"/>
      <c r="F90" s="292"/>
      <c r="G90" s="292"/>
      <c r="H90" s="292"/>
      <c r="I90" s="292"/>
      <c r="J90" s="292"/>
      <c r="K90" s="292"/>
      <c r="L90" s="292"/>
      <c r="M90" s="301"/>
      <c r="N90" s="296"/>
      <c r="O90" s="297"/>
      <c r="P90" s="95"/>
      <c r="Q90" s="95"/>
    </row>
    <row r="91" spans="1:17" ht="24" customHeight="1" x14ac:dyDescent="0.4">
      <c r="A91" s="95"/>
      <c r="B91" s="34"/>
      <c r="C91" s="43" t="s">
        <v>101</v>
      </c>
      <c r="D91" s="291" t="s">
        <v>128</v>
      </c>
      <c r="E91" s="292"/>
      <c r="F91" s="292"/>
      <c r="G91" s="292"/>
      <c r="H91" s="292"/>
      <c r="I91" s="292"/>
      <c r="J91" s="292"/>
      <c r="K91" s="292"/>
      <c r="L91" s="292"/>
      <c r="M91" s="301"/>
      <c r="N91" s="296"/>
      <c r="O91" s="297"/>
      <c r="P91" s="95"/>
      <c r="Q91" s="95"/>
    </row>
    <row r="92" spans="1:17" ht="24" customHeight="1" x14ac:dyDescent="0.4">
      <c r="A92" s="95"/>
      <c r="B92" s="38">
        <f>B86+1</f>
        <v>11</v>
      </c>
      <c r="C92" s="115" t="s">
        <v>129</v>
      </c>
      <c r="D92" s="40"/>
      <c r="E92" s="40"/>
      <c r="F92" s="40"/>
      <c r="G92" s="40"/>
      <c r="H92" s="40"/>
      <c r="I92" s="40"/>
      <c r="J92" s="40"/>
      <c r="K92" s="40"/>
      <c r="L92" s="40"/>
      <c r="M92" s="41"/>
      <c r="N92" s="40"/>
      <c r="O92" s="42"/>
      <c r="P92" s="95"/>
      <c r="Q92" s="95"/>
    </row>
    <row r="93" spans="1:17" ht="24" customHeight="1" x14ac:dyDescent="0.4">
      <c r="A93" s="95"/>
      <c r="B93" s="34"/>
      <c r="C93" s="43" t="s">
        <v>130</v>
      </c>
      <c r="D93" s="291" t="s">
        <v>131</v>
      </c>
      <c r="E93" s="292"/>
      <c r="F93" s="292"/>
      <c r="G93" s="292"/>
      <c r="H93" s="292"/>
      <c r="I93" s="292"/>
      <c r="J93" s="292"/>
      <c r="K93" s="292"/>
      <c r="L93" s="292"/>
      <c r="M93" s="301"/>
      <c r="N93" s="296"/>
      <c r="O93" s="297"/>
      <c r="P93" s="95"/>
      <c r="Q93" s="95"/>
    </row>
    <row r="94" spans="1:17" ht="24" customHeight="1" x14ac:dyDescent="0.4">
      <c r="A94" s="95"/>
      <c r="B94" s="34"/>
      <c r="C94" s="43" t="s">
        <v>132</v>
      </c>
      <c r="D94" s="291" t="s">
        <v>133</v>
      </c>
      <c r="E94" s="292"/>
      <c r="F94" s="292"/>
      <c r="G94" s="292"/>
      <c r="H94" s="292"/>
      <c r="I94" s="292"/>
      <c r="J94" s="292"/>
      <c r="K94" s="292"/>
      <c r="L94" s="292"/>
      <c r="M94" s="301"/>
      <c r="N94" s="296"/>
      <c r="O94" s="297"/>
      <c r="P94" s="95"/>
      <c r="Q94" s="95"/>
    </row>
    <row r="95" spans="1:17" ht="24" customHeight="1" x14ac:dyDescent="0.4">
      <c r="A95" s="95"/>
      <c r="B95" s="34"/>
      <c r="C95" s="43" t="s">
        <v>124</v>
      </c>
      <c r="D95" s="291" t="s">
        <v>134</v>
      </c>
      <c r="E95" s="292"/>
      <c r="F95" s="292"/>
      <c r="G95" s="292"/>
      <c r="H95" s="292"/>
      <c r="I95" s="292"/>
      <c r="J95" s="292"/>
      <c r="K95" s="292"/>
      <c r="L95" s="292"/>
      <c r="M95" s="301"/>
      <c r="N95" s="296"/>
      <c r="O95" s="297"/>
      <c r="P95" s="95"/>
      <c r="Q95" s="95"/>
    </row>
    <row r="96" spans="1:17" ht="24" customHeight="1" x14ac:dyDescent="0.4">
      <c r="A96" s="95"/>
      <c r="B96" s="34"/>
      <c r="C96" s="43" t="s">
        <v>126</v>
      </c>
      <c r="D96" s="291" t="s">
        <v>135</v>
      </c>
      <c r="E96" s="292"/>
      <c r="F96" s="292"/>
      <c r="G96" s="292"/>
      <c r="H96" s="292"/>
      <c r="I96" s="292"/>
      <c r="J96" s="292"/>
      <c r="K96" s="292"/>
      <c r="L96" s="292"/>
      <c r="M96" s="301"/>
      <c r="N96" s="296"/>
      <c r="O96" s="297"/>
      <c r="P96" s="95"/>
      <c r="Q96" s="95"/>
    </row>
    <row r="97" spans="1:17" ht="24" customHeight="1" x14ac:dyDescent="0.4">
      <c r="A97" s="95"/>
      <c r="B97" s="34"/>
      <c r="C97" s="43" t="s">
        <v>101</v>
      </c>
      <c r="D97" s="291" t="s">
        <v>136</v>
      </c>
      <c r="E97" s="292"/>
      <c r="F97" s="292"/>
      <c r="G97" s="292"/>
      <c r="H97" s="292"/>
      <c r="I97" s="292"/>
      <c r="J97" s="292"/>
      <c r="K97" s="292"/>
      <c r="L97" s="292"/>
      <c r="M97" s="301"/>
      <c r="N97" s="296"/>
      <c r="O97" s="297"/>
      <c r="P97" s="95"/>
      <c r="Q97" s="95"/>
    </row>
    <row r="98" spans="1:17" ht="24" customHeight="1" x14ac:dyDescent="0.4">
      <c r="A98" s="95"/>
      <c r="B98" s="34"/>
      <c r="C98" s="43" t="s">
        <v>103</v>
      </c>
      <c r="D98" s="291" t="s">
        <v>137</v>
      </c>
      <c r="E98" s="292"/>
      <c r="F98" s="292"/>
      <c r="G98" s="292"/>
      <c r="H98" s="292"/>
      <c r="I98" s="292"/>
      <c r="J98" s="292"/>
      <c r="K98" s="292"/>
      <c r="L98" s="292"/>
      <c r="M98" s="301"/>
      <c r="N98" s="296"/>
      <c r="O98" s="297"/>
      <c r="P98" s="95"/>
      <c r="Q98" s="95"/>
    </row>
    <row r="99" spans="1:17" ht="24" customHeight="1" x14ac:dyDescent="0.4">
      <c r="A99" s="95"/>
      <c r="B99" s="38">
        <f>B92+1</f>
        <v>12</v>
      </c>
      <c r="C99" s="40" t="s">
        <v>138</v>
      </c>
      <c r="D99" s="40"/>
      <c r="E99" s="40"/>
      <c r="F99" s="40"/>
      <c r="G99" s="40"/>
      <c r="H99" s="40"/>
      <c r="I99" s="40"/>
      <c r="J99" s="40"/>
      <c r="K99" s="40"/>
      <c r="L99" s="40"/>
      <c r="M99" s="41"/>
      <c r="N99" s="40"/>
      <c r="O99" s="42"/>
      <c r="P99" s="95"/>
      <c r="Q99" s="95"/>
    </row>
    <row r="100" spans="1:17" ht="24" customHeight="1" x14ac:dyDescent="0.4">
      <c r="A100" s="95"/>
      <c r="B100" s="34"/>
      <c r="C100" s="43" t="s">
        <v>130</v>
      </c>
      <c r="D100" s="291" t="s">
        <v>139</v>
      </c>
      <c r="E100" s="292"/>
      <c r="F100" s="292"/>
      <c r="G100" s="292"/>
      <c r="H100" s="292"/>
      <c r="I100" s="292"/>
      <c r="J100" s="292"/>
      <c r="K100" s="292"/>
      <c r="L100" s="292"/>
      <c r="M100" s="301"/>
      <c r="N100" s="296"/>
      <c r="O100" s="297"/>
      <c r="P100" s="95"/>
      <c r="Q100" s="95"/>
    </row>
    <row r="101" spans="1:17" ht="24" customHeight="1" x14ac:dyDescent="0.4">
      <c r="A101" s="95"/>
      <c r="B101" s="38">
        <f>B99+1</f>
        <v>13</v>
      </c>
      <c r="C101" s="40" t="s">
        <v>140</v>
      </c>
      <c r="D101" s="40"/>
      <c r="E101" s="40"/>
      <c r="F101" s="40"/>
      <c r="G101" s="40"/>
      <c r="H101" s="40"/>
      <c r="I101" s="40"/>
      <c r="J101" s="40"/>
      <c r="K101" s="40"/>
      <c r="L101" s="40"/>
      <c r="M101" s="41"/>
      <c r="N101" s="40"/>
      <c r="O101" s="42"/>
      <c r="P101" s="95"/>
      <c r="Q101" s="95"/>
    </row>
    <row r="102" spans="1:17" ht="34.9" customHeight="1" x14ac:dyDescent="0.4">
      <c r="A102" s="95"/>
      <c r="B102" s="39"/>
      <c r="C102" s="43" t="s">
        <v>130</v>
      </c>
      <c r="D102" s="318" t="s">
        <v>141</v>
      </c>
      <c r="E102" s="319"/>
      <c r="F102" s="319"/>
      <c r="G102" s="319"/>
      <c r="H102" s="319"/>
      <c r="I102" s="319"/>
      <c r="J102" s="319"/>
      <c r="K102" s="319"/>
      <c r="L102" s="319"/>
      <c r="M102" s="320"/>
      <c r="N102" s="296"/>
      <c r="O102" s="297"/>
      <c r="P102" s="95"/>
      <c r="Q102" s="95"/>
    </row>
    <row r="103" spans="1:17" ht="24" customHeight="1" x14ac:dyDescent="0.4">
      <c r="A103" s="95"/>
      <c r="B103" s="52" t="s">
        <v>142</v>
      </c>
      <c r="C103" s="53"/>
      <c r="D103" s="53"/>
      <c r="E103" s="53"/>
      <c r="F103" s="53"/>
      <c r="G103" s="53"/>
      <c r="H103" s="53"/>
      <c r="I103" s="53"/>
      <c r="J103" s="53"/>
      <c r="K103" s="53"/>
      <c r="L103" s="53"/>
      <c r="M103" s="54"/>
      <c r="N103" s="53"/>
      <c r="O103" s="187" t="s">
        <v>316</v>
      </c>
      <c r="P103" s="95"/>
      <c r="Q103" s="95"/>
    </row>
    <row r="104" spans="1:17" ht="24" customHeight="1" x14ac:dyDescent="0.4">
      <c r="A104" s="95"/>
      <c r="B104" s="34">
        <f>B101+1</f>
        <v>14</v>
      </c>
      <c r="C104" s="114" t="s">
        <v>143</v>
      </c>
      <c r="D104" s="35"/>
      <c r="E104" s="35"/>
      <c r="F104" s="35"/>
      <c r="G104" s="35"/>
      <c r="H104" s="35"/>
      <c r="I104" s="35"/>
      <c r="J104" s="35"/>
      <c r="K104" s="35"/>
      <c r="L104" s="35"/>
      <c r="M104" s="36"/>
      <c r="N104" s="35"/>
      <c r="O104" s="37"/>
      <c r="P104" s="95"/>
      <c r="Q104" s="95"/>
    </row>
    <row r="105" spans="1:17" ht="24" customHeight="1" x14ac:dyDescent="0.4">
      <c r="A105" s="95"/>
      <c r="B105" s="34"/>
      <c r="C105" s="27" t="s">
        <v>48</v>
      </c>
      <c r="D105" s="346" t="s">
        <v>144</v>
      </c>
      <c r="E105" s="347"/>
      <c r="F105" s="347"/>
      <c r="G105" s="347"/>
      <c r="H105" s="347"/>
      <c r="I105" s="347"/>
      <c r="J105" s="347"/>
      <c r="K105" s="348"/>
      <c r="L105" s="332"/>
      <c r="M105" s="333"/>
      <c r="N105" s="333"/>
      <c r="O105" s="334"/>
      <c r="P105" s="95"/>
      <c r="Q105" s="95"/>
    </row>
    <row r="106" spans="1:17" ht="24" customHeight="1" x14ac:dyDescent="0.4">
      <c r="A106" s="95"/>
      <c r="B106" s="34"/>
      <c r="C106" s="43" t="s">
        <v>50</v>
      </c>
      <c r="D106" s="344" t="s">
        <v>145</v>
      </c>
      <c r="E106" s="345"/>
      <c r="F106" s="345"/>
      <c r="G106" s="345"/>
      <c r="H106" s="347" t="s">
        <v>146</v>
      </c>
      <c r="I106" s="347"/>
      <c r="J106" s="347"/>
      <c r="K106" s="347"/>
      <c r="L106" s="347"/>
      <c r="M106" s="348"/>
      <c r="N106" s="296"/>
      <c r="O106" s="297"/>
      <c r="P106" s="95"/>
      <c r="Q106" s="95"/>
    </row>
    <row r="107" spans="1:17" ht="24" customHeight="1" x14ac:dyDescent="0.4">
      <c r="A107" s="95"/>
      <c r="B107" s="34"/>
      <c r="C107" s="43" t="s">
        <v>124</v>
      </c>
      <c r="D107" s="344" t="s">
        <v>147</v>
      </c>
      <c r="E107" s="345"/>
      <c r="F107" s="345"/>
      <c r="G107" s="345"/>
      <c r="H107" s="347" t="s">
        <v>148</v>
      </c>
      <c r="I107" s="347"/>
      <c r="J107" s="347"/>
      <c r="K107" s="347"/>
      <c r="L107" s="347"/>
      <c r="M107" s="348"/>
      <c r="N107" s="296"/>
      <c r="O107" s="297"/>
      <c r="P107" s="95"/>
      <c r="Q107" s="95"/>
    </row>
    <row r="108" spans="1:17" ht="24" customHeight="1" x14ac:dyDescent="0.4">
      <c r="A108" s="95"/>
      <c r="B108" s="34"/>
      <c r="C108" s="43" t="s">
        <v>126</v>
      </c>
      <c r="D108" s="344" t="s">
        <v>149</v>
      </c>
      <c r="E108" s="345"/>
      <c r="F108" s="345"/>
      <c r="G108" s="345"/>
      <c r="H108" s="347" t="s">
        <v>148</v>
      </c>
      <c r="I108" s="347"/>
      <c r="J108" s="347"/>
      <c r="K108" s="347"/>
      <c r="L108" s="347"/>
      <c r="M108" s="348"/>
      <c r="N108" s="296"/>
      <c r="O108" s="297"/>
      <c r="P108" s="95"/>
      <c r="Q108" s="95"/>
    </row>
    <row r="109" spans="1:17" ht="24" customHeight="1" x14ac:dyDescent="0.4">
      <c r="A109" s="95"/>
      <c r="B109" s="34"/>
      <c r="C109" s="43" t="s">
        <v>101</v>
      </c>
      <c r="D109" s="344" t="s">
        <v>150</v>
      </c>
      <c r="E109" s="345"/>
      <c r="F109" s="345"/>
      <c r="G109" s="345"/>
      <c r="H109" s="347" t="s">
        <v>151</v>
      </c>
      <c r="I109" s="347"/>
      <c r="J109" s="347"/>
      <c r="K109" s="347"/>
      <c r="L109" s="347"/>
      <c r="M109" s="348"/>
      <c r="N109" s="296"/>
      <c r="O109" s="297"/>
      <c r="P109" s="95"/>
      <c r="Q109" s="95"/>
    </row>
    <row r="110" spans="1:17" ht="24" customHeight="1" x14ac:dyDescent="0.4">
      <c r="A110" s="95"/>
      <c r="B110" s="34"/>
      <c r="C110" s="43" t="s">
        <v>103</v>
      </c>
      <c r="D110" s="291" t="s">
        <v>152</v>
      </c>
      <c r="E110" s="292"/>
      <c r="F110" s="292"/>
      <c r="G110" s="292"/>
      <c r="H110" s="292"/>
      <c r="I110" s="292"/>
      <c r="J110" s="292"/>
      <c r="K110" s="292"/>
      <c r="L110" s="292"/>
      <c r="M110" s="301"/>
      <c r="N110" s="296"/>
      <c r="O110" s="297"/>
      <c r="P110" s="95"/>
      <c r="Q110" s="95"/>
    </row>
    <row r="111" spans="1:17" ht="24" customHeight="1" x14ac:dyDescent="0.4">
      <c r="A111" s="95"/>
      <c r="B111" s="38">
        <f>B104+1</f>
        <v>15</v>
      </c>
      <c r="C111" s="115" t="s">
        <v>153</v>
      </c>
      <c r="D111" s="40"/>
      <c r="E111" s="40"/>
      <c r="F111" s="40"/>
      <c r="G111" s="40"/>
      <c r="H111" s="40"/>
      <c r="I111" s="40"/>
      <c r="J111" s="40"/>
      <c r="K111" s="40"/>
      <c r="L111" s="40"/>
      <c r="M111" s="41"/>
      <c r="N111" s="40"/>
      <c r="O111" s="42"/>
      <c r="P111" s="95"/>
      <c r="Q111" s="95"/>
    </row>
    <row r="112" spans="1:17" ht="24" customHeight="1" x14ac:dyDescent="0.4">
      <c r="A112" s="95"/>
      <c r="B112" s="34"/>
      <c r="C112" s="43" t="s">
        <v>130</v>
      </c>
      <c r="D112" s="291" t="s">
        <v>154</v>
      </c>
      <c r="E112" s="292"/>
      <c r="F112" s="292"/>
      <c r="G112" s="292"/>
      <c r="H112" s="292"/>
      <c r="I112" s="292"/>
      <c r="J112" s="292"/>
      <c r="K112" s="292"/>
      <c r="L112" s="292"/>
      <c r="M112" s="301"/>
      <c r="N112" s="296"/>
      <c r="O112" s="297"/>
      <c r="P112" s="95"/>
      <c r="Q112" s="95"/>
    </row>
    <row r="113" spans="1:17" ht="24" customHeight="1" x14ac:dyDescent="0.4">
      <c r="A113" s="95"/>
      <c r="B113" s="34"/>
      <c r="C113" s="43" t="s">
        <v>132</v>
      </c>
      <c r="D113" s="291" t="s">
        <v>155</v>
      </c>
      <c r="E113" s="292"/>
      <c r="F113" s="292"/>
      <c r="G113" s="292"/>
      <c r="H113" s="292"/>
      <c r="I113" s="292"/>
      <c r="J113" s="292"/>
      <c r="K113" s="292"/>
      <c r="L113" s="292"/>
      <c r="M113" s="301"/>
      <c r="N113" s="296"/>
      <c r="O113" s="297"/>
      <c r="P113" s="95"/>
      <c r="Q113" s="95"/>
    </row>
    <row r="114" spans="1:17" ht="24" customHeight="1" x14ac:dyDescent="0.4">
      <c r="A114" s="95"/>
      <c r="B114" s="34"/>
      <c r="C114" s="43" t="s">
        <v>124</v>
      </c>
      <c r="D114" s="291" t="s">
        <v>156</v>
      </c>
      <c r="E114" s="292"/>
      <c r="F114" s="292"/>
      <c r="G114" s="292"/>
      <c r="H114" s="292"/>
      <c r="I114" s="292"/>
      <c r="J114" s="292"/>
      <c r="K114" s="292"/>
      <c r="L114" s="292"/>
      <c r="M114" s="301"/>
      <c r="N114" s="296"/>
      <c r="O114" s="297"/>
      <c r="P114" s="95"/>
      <c r="Q114" s="95"/>
    </row>
    <row r="115" spans="1:17" ht="24" customHeight="1" x14ac:dyDescent="0.4">
      <c r="A115" s="95"/>
      <c r="B115" s="34"/>
      <c r="C115" s="43" t="s">
        <v>126</v>
      </c>
      <c r="D115" s="291" t="s">
        <v>157</v>
      </c>
      <c r="E115" s="292"/>
      <c r="F115" s="292"/>
      <c r="G115" s="292"/>
      <c r="H115" s="292"/>
      <c r="I115" s="292"/>
      <c r="J115" s="292"/>
      <c r="K115" s="292"/>
      <c r="L115" s="292"/>
      <c r="M115" s="301"/>
      <c r="N115" s="296"/>
      <c r="O115" s="297"/>
      <c r="P115" s="95"/>
      <c r="Q115" s="95"/>
    </row>
    <row r="116" spans="1:17" ht="24" customHeight="1" x14ac:dyDescent="0.4">
      <c r="A116" s="95"/>
      <c r="B116" s="30" t="s">
        <v>158</v>
      </c>
      <c r="C116" s="31"/>
      <c r="D116" s="31"/>
      <c r="E116" s="31"/>
      <c r="F116" s="31"/>
      <c r="G116" s="31"/>
      <c r="H116" s="31"/>
      <c r="I116" s="31"/>
      <c r="J116" s="31"/>
      <c r="K116" s="31"/>
      <c r="L116" s="31"/>
      <c r="M116" s="32"/>
      <c r="N116" s="31"/>
      <c r="O116" s="164" t="s">
        <v>316</v>
      </c>
      <c r="P116" s="95"/>
      <c r="Q116" s="95"/>
    </row>
    <row r="117" spans="1:17" ht="24" customHeight="1" x14ac:dyDescent="0.4">
      <c r="A117" s="95"/>
      <c r="B117" s="34">
        <f>B111+1</f>
        <v>16</v>
      </c>
      <c r="C117" s="115" t="s">
        <v>159</v>
      </c>
      <c r="D117" s="40"/>
      <c r="E117" s="40"/>
      <c r="F117" s="40"/>
      <c r="G117" s="40"/>
      <c r="H117" s="40"/>
      <c r="I117" s="40"/>
      <c r="J117" s="40"/>
      <c r="K117" s="40"/>
      <c r="L117" s="40"/>
      <c r="M117" s="41"/>
      <c r="N117" s="40"/>
      <c r="O117" s="42"/>
      <c r="P117" s="95"/>
      <c r="Q117" s="95"/>
    </row>
    <row r="118" spans="1:17" ht="24" customHeight="1" x14ac:dyDescent="0.4">
      <c r="A118" s="95"/>
      <c r="B118" s="34"/>
      <c r="C118" s="274" t="s">
        <v>160</v>
      </c>
      <c r="D118" s="274"/>
      <c r="E118" s="274"/>
      <c r="F118" s="274"/>
      <c r="G118" s="274"/>
      <c r="H118" s="275" t="s">
        <v>161</v>
      </c>
      <c r="I118" s="276"/>
      <c r="J118" s="276"/>
      <c r="K118" s="276"/>
      <c r="L118" s="276"/>
      <c r="M118" s="277"/>
      <c r="N118" s="275" t="s">
        <v>162</v>
      </c>
      <c r="O118" s="277"/>
      <c r="P118" s="95"/>
      <c r="Q118" s="95"/>
    </row>
    <row r="119" spans="1:17" ht="24" customHeight="1" x14ac:dyDescent="0.4">
      <c r="A119" s="95"/>
      <c r="B119" s="34"/>
      <c r="C119" s="27" t="s">
        <v>48</v>
      </c>
      <c r="D119" s="330" t="s">
        <v>163</v>
      </c>
      <c r="E119" s="331"/>
      <c r="F119" s="331"/>
      <c r="G119" s="331"/>
      <c r="H119" s="298"/>
      <c r="I119" s="299"/>
      <c r="J119" s="299"/>
      <c r="K119" s="299"/>
      <c r="L119" s="299"/>
      <c r="M119" s="300"/>
      <c r="N119" s="296"/>
      <c r="O119" s="297"/>
      <c r="P119" s="95"/>
      <c r="Q119" s="95"/>
    </row>
    <row r="120" spans="1:17" ht="24" customHeight="1" x14ac:dyDescent="0.4">
      <c r="A120" s="95"/>
      <c r="B120" s="34"/>
      <c r="C120" s="43" t="s">
        <v>50</v>
      </c>
      <c r="D120" s="330" t="s">
        <v>164</v>
      </c>
      <c r="E120" s="331"/>
      <c r="F120" s="331"/>
      <c r="G120" s="331"/>
      <c r="H120" s="298"/>
      <c r="I120" s="299"/>
      <c r="J120" s="299"/>
      <c r="K120" s="299"/>
      <c r="L120" s="299"/>
      <c r="M120" s="300"/>
      <c r="N120" s="296"/>
      <c r="O120" s="297"/>
      <c r="P120" s="95"/>
      <c r="Q120" s="95"/>
    </row>
    <row r="121" spans="1:17" ht="24" customHeight="1" x14ac:dyDescent="0.4">
      <c r="A121" s="95"/>
      <c r="B121" s="34"/>
      <c r="C121" s="43" t="s">
        <v>124</v>
      </c>
      <c r="D121" s="330" t="s">
        <v>165</v>
      </c>
      <c r="E121" s="331"/>
      <c r="F121" s="331"/>
      <c r="G121" s="331"/>
      <c r="H121" s="298"/>
      <c r="I121" s="299"/>
      <c r="J121" s="299"/>
      <c r="K121" s="299"/>
      <c r="L121" s="299"/>
      <c r="M121" s="300"/>
      <c r="N121" s="296"/>
      <c r="O121" s="297"/>
      <c r="P121" s="95"/>
      <c r="Q121" s="95"/>
    </row>
    <row r="122" spans="1:17" ht="24" customHeight="1" x14ac:dyDescent="0.4">
      <c r="A122" s="95"/>
      <c r="B122" s="34"/>
      <c r="C122" s="43" t="s">
        <v>126</v>
      </c>
      <c r="D122" s="330" t="s">
        <v>166</v>
      </c>
      <c r="E122" s="331"/>
      <c r="F122" s="331"/>
      <c r="G122" s="331"/>
      <c r="H122" s="298"/>
      <c r="I122" s="299"/>
      <c r="J122" s="299"/>
      <c r="K122" s="299"/>
      <c r="L122" s="299"/>
      <c r="M122" s="300"/>
      <c r="N122" s="296"/>
      <c r="O122" s="297"/>
      <c r="P122" s="95"/>
      <c r="Q122" s="95"/>
    </row>
    <row r="123" spans="1:17" ht="24" customHeight="1" x14ac:dyDescent="0.4">
      <c r="A123" s="95"/>
      <c r="B123" s="34"/>
      <c r="C123" s="43" t="s">
        <v>101</v>
      </c>
      <c r="D123" s="330" t="s">
        <v>167</v>
      </c>
      <c r="E123" s="331"/>
      <c r="F123" s="331"/>
      <c r="G123" s="331"/>
      <c r="H123" s="298"/>
      <c r="I123" s="299"/>
      <c r="J123" s="299"/>
      <c r="K123" s="299"/>
      <c r="L123" s="299"/>
      <c r="M123" s="300"/>
      <c r="N123" s="296"/>
      <c r="O123" s="297"/>
      <c r="P123" s="95"/>
      <c r="Q123" s="95"/>
    </row>
    <row r="124" spans="1:17" ht="24" customHeight="1" x14ac:dyDescent="0.4">
      <c r="A124" s="95"/>
      <c r="B124" s="34"/>
      <c r="C124" s="43" t="s">
        <v>103</v>
      </c>
      <c r="D124" s="330" t="s">
        <v>168</v>
      </c>
      <c r="E124" s="331"/>
      <c r="F124" s="331"/>
      <c r="G124" s="331"/>
      <c r="H124" s="298"/>
      <c r="I124" s="299"/>
      <c r="J124" s="299"/>
      <c r="K124" s="299"/>
      <c r="L124" s="299"/>
      <c r="M124" s="300"/>
      <c r="N124" s="296"/>
      <c r="O124" s="297"/>
      <c r="P124" s="95"/>
      <c r="Q124" s="95"/>
    </row>
    <row r="125" spans="1:17" ht="24" customHeight="1" x14ac:dyDescent="0.4">
      <c r="A125" s="95"/>
      <c r="B125" s="39"/>
      <c r="C125" s="43" t="s">
        <v>105</v>
      </c>
      <c r="D125" s="330" t="s">
        <v>169</v>
      </c>
      <c r="E125" s="331"/>
      <c r="F125" s="331"/>
      <c r="G125" s="331"/>
      <c r="H125" s="298"/>
      <c r="I125" s="299"/>
      <c r="J125" s="299"/>
      <c r="K125" s="299"/>
      <c r="L125" s="299"/>
      <c r="M125" s="300"/>
      <c r="N125" s="296"/>
      <c r="O125" s="297"/>
      <c r="P125" s="95"/>
      <c r="Q125" s="95"/>
    </row>
    <row r="126" spans="1:17" ht="24" customHeight="1" x14ac:dyDescent="0.4">
      <c r="A126" s="95"/>
      <c r="B126" s="30" t="s">
        <v>170</v>
      </c>
      <c r="C126" s="31"/>
      <c r="D126" s="31"/>
      <c r="E126" s="31"/>
      <c r="F126" s="31"/>
      <c r="G126" s="31"/>
      <c r="H126" s="31"/>
      <c r="I126" s="31"/>
      <c r="J126" s="31"/>
      <c r="K126" s="31"/>
      <c r="L126" s="31"/>
      <c r="M126" s="32"/>
      <c r="N126" s="31"/>
      <c r="O126" s="33"/>
      <c r="P126" s="95"/>
      <c r="Q126" s="95"/>
    </row>
    <row r="127" spans="1:17" ht="24" customHeight="1" x14ac:dyDescent="0.4">
      <c r="A127" s="95"/>
      <c r="B127" s="34">
        <f>B117+1</f>
        <v>17</v>
      </c>
      <c r="C127" s="114" t="s">
        <v>171</v>
      </c>
      <c r="D127" s="35"/>
      <c r="E127" s="35"/>
      <c r="F127" s="35"/>
      <c r="G127" s="35"/>
      <c r="H127" s="35"/>
      <c r="I127" s="35"/>
      <c r="J127" s="35"/>
      <c r="K127" s="35"/>
      <c r="L127" s="35"/>
      <c r="M127" s="36"/>
      <c r="N127" s="35"/>
      <c r="O127" s="37"/>
      <c r="P127" s="95"/>
      <c r="Q127" s="95"/>
    </row>
    <row r="128" spans="1:17" ht="24" customHeight="1" x14ac:dyDescent="0.4">
      <c r="A128" s="95"/>
      <c r="B128" s="34"/>
      <c r="C128" s="27" t="s">
        <v>48</v>
      </c>
      <c r="D128" s="291" t="s">
        <v>172</v>
      </c>
      <c r="E128" s="292"/>
      <c r="F128" s="292"/>
      <c r="G128" s="292"/>
      <c r="H128" s="292"/>
      <c r="I128" s="292"/>
      <c r="J128" s="292"/>
      <c r="K128" s="292"/>
      <c r="L128" s="292"/>
      <c r="M128" s="301"/>
      <c r="N128" s="296"/>
      <c r="O128" s="297"/>
      <c r="P128" s="95"/>
      <c r="Q128" s="95"/>
    </row>
    <row r="129" spans="1:17" ht="24" customHeight="1" x14ac:dyDescent="0.4">
      <c r="A129" s="95"/>
      <c r="B129" s="34"/>
      <c r="C129" s="43" t="s">
        <v>50</v>
      </c>
      <c r="D129" s="291" t="s">
        <v>173</v>
      </c>
      <c r="E129" s="292"/>
      <c r="F129" s="292"/>
      <c r="G129" s="292"/>
      <c r="H129" s="292"/>
      <c r="I129" s="292"/>
      <c r="J129" s="292"/>
      <c r="K129" s="292"/>
      <c r="L129" s="292"/>
      <c r="M129" s="301"/>
      <c r="N129" s="296"/>
      <c r="O129" s="297"/>
      <c r="P129" s="95"/>
      <c r="Q129" s="95"/>
    </row>
    <row r="130" spans="1:17" ht="24" customHeight="1" x14ac:dyDescent="0.4">
      <c r="A130" s="95"/>
      <c r="B130" s="34"/>
      <c r="C130" s="43" t="s">
        <v>124</v>
      </c>
      <c r="D130" s="291" t="s">
        <v>174</v>
      </c>
      <c r="E130" s="292"/>
      <c r="F130" s="292"/>
      <c r="G130" s="292"/>
      <c r="H130" s="292"/>
      <c r="I130" s="292"/>
      <c r="J130" s="292"/>
      <c r="K130" s="292"/>
      <c r="L130" s="292"/>
      <c r="M130" s="301"/>
      <c r="N130" s="296"/>
      <c r="O130" s="297"/>
      <c r="P130" s="95"/>
      <c r="Q130" s="95"/>
    </row>
    <row r="131" spans="1:17" ht="24" customHeight="1" x14ac:dyDescent="0.4">
      <c r="A131" s="95"/>
      <c r="B131" s="34"/>
      <c r="C131" s="43" t="s">
        <v>126</v>
      </c>
      <c r="D131" s="291" t="s">
        <v>175</v>
      </c>
      <c r="E131" s="292"/>
      <c r="F131" s="292"/>
      <c r="G131" s="292"/>
      <c r="H131" s="292"/>
      <c r="I131" s="292"/>
      <c r="J131" s="292"/>
      <c r="K131" s="292"/>
      <c r="L131" s="292"/>
      <c r="M131" s="301"/>
      <c r="N131" s="296"/>
      <c r="O131" s="297"/>
      <c r="P131" s="95"/>
      <c r="Q131" s="95"/>
    </row>
    <row r="132" spans="1:17" ht="24" customHeight="1" x14ac:dyDescent="0.4">
      <c r="A132" s="95"/>
      <c r="B132" s="34"/>
      <c r="C132" s="43" t="s">
        <v>101</v>
      </c>
      <c r="D132" s="291" t="s">
        <v>176</v>
      </c>
      <c r="E132" s="292"/>
      <c r="F132" s="292"/>
      <c r="G132" s="292"/>
      <c r="H132" s="292"/>
      <c r="I132" s="292"/>
      <c r="J132" s="292"/>
      <c r="K132" s="292"/>
      <c r="L132" s="292"/>
      <c r="M132" s="301"/>
      <c r="N132" s="296"/>
      <c r="O132" s="297"/>
      <c r="P132" s="95"/>
      <c r="Q132" s="95"/>
    </row>
    <row r="133" spans="1:17" ht="24" customHeight="1" x14ac:dyDescent="0.4">
      <c r="A133" s="95"/>
      <c r="B133" s="34"/>
      <c r="C133" s="43" t="s">
        <v>76</v>
      </c>
      <c r="D133" s="291" t="s">
        <v>177</v>
      </c>
      <c r="E133" s="292"/>
      <c r="F133" s="292"/>
      <c r="G133" s="292"/>
      <c r="H133" s="292"/>
      <c r="I133" s="292"/>
      <c r="J133" s="292"/>
      <c r="K133" s="292"/>
      <c r="L133" s="292"/>
      <c r="M133" s="301"/>
      <c r="N133" s="296"/>
      <c r="O133" s="297"/>
      <c r="P133" s="95"/>
      <c r="Q133" s="95"/>
    </row>
    <row r="134" spans="1:17" ht="34.9" customHeight="1" x14ac:dyDescent="0.4">
      <c r="A134" s="95"/>
      <c r="B134" s="39"/>
      <c r="C134" s="43" t="s">
        <v>78</v>
      </c>
      <c r="D134" s="288" t="s">
        <v>178</v>
      </c>
      <c r="E134" s="289"/>
      <c r="F134" s="289"/>
      <c r="G134" s="289"/>
      <c r="H134" s="293"/>
      <c r="I134" s="294"/>
      <c r="J134" s="294"/>
      <c r="K134" s="294"/>
      <c r="L134" s="294"/>
      <c r="M134" s="294"/>
      <c r="N134" s="294"/>
      <c r="O134" s="295"/>
      <c r="P134" s="95"/>
      <c r="Q134" s="95"/>
    </row>
    <row r="135" spans="1:17" ht="25.15" customHeight="1" x14ac:dyDescent="0.4">
      <c r="A135" s="95"/>
      <c r="B135" s="95"/>
      <c r="C135" s="95"/>
      <c r="D135" s="95"/>
      <c r="E135" s="95"/>
      <c r="F135" s="95"/>
      <c r="G135" s="95"/>
      <c r="H135" s="95"/>
      <c r="I135" s="95"/>
      <c r="J135" s="95"/>
      <c r="K135" s="95"/>
      <c r="L135" s="95"/>
      <c r="M135" s="96"/>
      <c r="N135" s="95"/>
      <c r="O135" s="95"/>
      <c r="P135" s="95"/>
      <c r="Q135" s="95"/>
    </row>
    <row r="136" spans="1:17" ht="25.15" customHeight="1" x14ac:dyDescent="0.4">
      <c r="A136" s="95"/>
      <c r="M136" s="136"/>
    </row>
    <row r="137" spans="1:17" ht="25.15" customHeight="1" x14ac:dyDescent="0.4">
      <c r="M137" s="136"/>
    </row>
    <row r="138" spans="1:17" ht="25.15" customHeight="1" x14ac:dyDescent="0.4">
      <c r="M138" s="136"/>
    </row>
    <row r="139" spans="1:17" ht="25.15" customHeight="1" x14ac:dyDescent="0.4">
      <c r="M139" s="136"/>
    </row>
    <row r="140" spans="1:17" ht="25.15" customHeight="1" x14ac:dyDescent="0.4">
      <c r="M140" s="136"/>
    </row>
    <row r="141" spans="1:17" ht="25.15" customHeight="1" x14ac:dyDescent="0.4">
      <c r="M141" s="136"/>
    </row>
    <row r="142" spans="1:17" ht="25.15" customHeight="1" x14ac:dyDescent="0.4">
      <c r="M142" s="136"/>
    </row>
    <row r="143" spans="1:17" ht="25.15" customHeight="1" x14ac:dyDescent="0.4">
      <c r="M143" s="136"/>
    </row>
    <row r="144" spans="1:17" ht="25.15" customHeight="1" x14ac:dyDescent="0.4"/>
  </sheetData>
  <sheetProtection algorithmName="SHA-512" hashValue="GsS2fZ27GHNfict3IaOMPHyIpsA+WBiFoxwzEtYs6Y52ODQRDFm37wBCe6qDWi9gjxVVCFNJ8T7bbGoVPR5ByQ==" saltValue="7UnWArqy1FwbVD3C+QNS+w==" spinCount="100000" sheet="1" formatCells="0" formatColumns="0" formatRows="0" selectLockedCells="1"/>
  <mergeCells count="262">
    <mergeCell ref="D128:M128"/>
    <mergeCell ref="D129:M129"/>
    <mergeCell ref="D130:M130"/>
    <mergeCell ref="D112:M112"/>
    <mergeCell ref="D113:M113"/>
    <mergeCell ref="D114:M114"/>
    <mergeCell ref="D115:M115"/>
    <mergeCell ref="D119:G119"/>
    <mergeCell ref="H121:M121"/>
    <mergeCell ref="H120:M120"/>
    <mergeCell ref="C35:C36"/>
    <mergeCell ref="J69:O69"/>
    <mergeCell ref="J70:O70"/>
    <mergeCell ref="J68:O68"/>
    <mergeCell ref="J49:O49"/>
    <mergeCell ref="J50:O50"/>
    <mergeCell ref="J51:O51"/>
    <mergeCell ref="D120:G120"/>
    <mergeCell ref="D121:G121"/>
    <mergeCell ref="D57:I57"/>
    <mergeCell ref="D56:I56"/>
    <mergeCell ref="J56:K56"/>
    <mergeCell ref="D50:E50"/>
    <mergeCell ref="D51:E51"/>
    <mergeCell ref="D69:E69"/>
    <mergeCell ref="L56:M56"/>
    <mergeCell ref="J54:K54"/>
    <mergeCell ref="D80:I80"/>
    <mergeCell ref="D79:I79"/>
    <mergeCell ref="N64:O64"/>
    <mergeCell ref="L58:M58"/>
    <mergeCell ref="J59:K59"/>
    <mergeCell ref="L59:M59"/>
    <mergeCell ref="J60:K60"/>
    <mergeCell ref="D14:M14"/>
    <mergeCell ref="D16:M16"/>
    <mergeCell ref="D17:M17"/>
    <mergeCell ref="D19:M19"/>
    <mergeCell ref="D23:M23"/>
    <mergeCell ref="D24:M24"/>
    <mergeCell ref="D34:M34"/>
    <mergeCell ref="D37:M37"/>
    <mergeCell ref="D38:M38"/>
    <mergeCell ref="D35:I35"/>
    <mergeCell ref="N132:O132"/>
    <mergeCell ref="N83:O83"/>
    <mergeCell ref="N115:O115"/>
    <mergeCell ref="N114:O114"/>
    <mergeCell ref="N76:O76"/>
    <mergeCell ref="N77:O77"/>
    <mergeCell ref="J79:K79"/>
    <mergeCell ref="D87:M87"/>
    <mergeCell ref="D88:M88"/>
    <mergeCell ref="D89:M89"/>
    <mergeCell ref="D90:M90"/>
    <mergeCell ref="D106:G106"/>
    <mergeCell ref="D105:K105"/>
    <mergeCell ref="D107:G107"/>
    <mergeCell ref="D108:G108"/>
    <mergeCell ref="D109:G109"/>
    <mergeCell ref="H106:M106"/>
    <mergeCell ref="H107:M107"/>
    <mergeCell ref="H108:M108"/>
    <mergeCell ref="H109:M109"/>
    <mergeCell ref="D131:M131"/>
    <mergeCell ref="D132:M132"/>
    <mergeCell ref="D122:G122"/>
    <mergeCell ref="D123:G123"/>
    <mergeCell ref="D60:I60"/>
    <mergeCell ref="D59:I59"/>
    <mergeCell ref="N73:O73"/>
    <mergeCell ref="J80:K80"/>
    <mergeCell ref="L80:M80"/>
    <mergeCell ref="C71:I71"/>
    <mergeCell ref="D64:I64"/>
    <mergeCell ref="D63:I63"/>
    <mergeCell ref="D62:I62"/>
    <mergeCell ref="D61:I61"/>
    <mergeCell ref="J64:K64"/>
    <mergeCell ref="L64:M64"/>
    <mergeCell ref="D68:I68"/>
    <mergeCell ref="J76:K76"/>
    <mergeCell ref="L76:M76"/>
    <mergeCell ref="J75:K75"/>
    <mergeCell ref="L75:M75"/>
    <mergeCell ref="D58:I58"/>
    <mergeCell ref="N131:O131"/>
    <mergeCell ref="N98:O98"/>
    <mergeCell ref="H8:J8"/>
    <mergeCell ref="N75:O75"/>
    <mergeCell ref="N95:O95"/>
    <mergeCell ref="N120:O120"/>
    <mergeCell ref="N121:O121"/>
    <mergeCell ref="N122:O122"/>
    <mergeCell ref="L79:M79"/>
    <mergeCell ref="N23:O23"/>
    <mergeCell ref="N24:O24"/>
    <mergeCell ref="J74:K74"/>
    <mergeCell ref="L74:M74"/>
    <mergeCell ref="N74:O74"/>
    <mergeCell ref="L57:M57"/>
    <mergeCell ref="N61:O61"/>
    <mergeCell ref="N54:O54"/>
    <mergeCell ref="N62:O62"/>
    <mergeCell ref="J55:K55"/>
    <mergeCell ref="L55:M55"/>
    <mergeCell ref="D28:M28"/>
    <mergeCell ref="N97:O97"/>
    <mergeCell ref="N82:O82"/>
    <mergeCell ref="N123:O123"/>
    <mergeCell ref="N124:O124"/>
    <mergeCell ref="N125:O125"/>
    <mergeCell ref="D102:M102"/>
    <mergeCell ref="N94:O94"/>
    <mergeCell ref="D91:M91"/>
    <mergeCell ref="D93:M93"/>
    <mergeCell ref="D94:M94"/>
    <mergeCell ref="D95:M95"/>
    <mergeCell ref="D97:M97"/>
    <mergeCell ref="D98:M98"/>
    <mergeCell ref="D110:M110"/>
    <mergeCell ref="N113:O113"/>
    <mergeCell ref="H122:M122"/>
    <mergeCell ref="H123:M123"/>
    <mergeCell ref="N93:O93"/>
    <mergeCell ref="N96:O96"/>
    <mergeCell ref="D100:M100"/>
    <mergeCell ref="N91:O91"/>
    <mergeCell ref="D124:G124"/>
    <mergeCell ref="D125:G125"/>
    <mergeCell ref="L105:O105"/>
    <mergeCell ref="N102:O102"/>
    <mergeCell ref="N100:O100"/>
    <mergeCell ref="N87:O87"/>
    <mergeCell ref="D96:M96"/>
    <mergeCell ref="N88:O88"/>
    <mergeCell ref="N89:O89"/>
    <mergeCell ref="N90:O90"/>
    <mergeCell ref="N38:O38"/>
    <mergeCell ref="N39:O39"/>
    <mergeCell ref="J57:K57"/>
    <mergeCell ref="J63:K63"/>
    <mergeCell ref="L63:M63"/>
    <mergeCell ref="N58:O58"/>
    <mergeCell ref="N59:O59"/>
    <mergeCell ref="N60:O60"/>
    <mergeCell ref="N57:O57"/>
    <mergeCell ref="J58:K58"/>
    <mergeCell ref="J61:K61"/>
    <mergeCell ref="L60:M60"/>
    <mergeCell ref="N56:O56"/>
    <mergeCell ref="J52:K52"/>
    <mergeCell ref="L52:M52"/>
    <mergeCell ref="N52:O52"/>
    <mergeCell ref="D45:M45"/>
    <mergeCell ref="C48:O48"/>
    <mergeCell ref="C52:I52"/>
    <mergeCell ref="D55:I55"/>
    <mergeCell ref="N55:O55"/>
    <mergeCell ref="D54:I54"/>
    <mergeCell ref="D53:I53"/>
    <mergeCell ref="H50:I50"/>
    <mergeCell ref="F50:G50"/>
    <mergeCell ref="D49:I49"/>
    <mergeCell ref="L54:M54"/>
    <mergeCell ref="N45:O45"/>
    <mergeCell ref="N34:O34"/>
    <mergeCell ref="N29:O29"/>
    <mergeCell ref="N28:O28"/>
    <mergeCell ref="J53:K53"/>
    <mergeCell ref="L53:M53"/>
    <mergeCell ref="N53:O53"/>
    <mergeCell ref="N13:O13"/>
    <mergeCell ref="N19:O19"/>
    <mergeCell ref="N17:O17"/>
    <mergeCell ref="N16:O16"/>
    <mergeCell ref="N14:O14"/>
    <mergeCell ref="N41:O41"/>
    <mergeCell ref="N36:O36"/>
    <mergeCell ref="N37:O37"/>
    <mergeCell ref="N35:O35"/>
    <mergeCell ref="N44:O44"/>
    <mergeCell ref="N40:O40"/>
    <mergeCell ref="N43:O43"/>
    <mergeCell ref="D43:M43"/>
    <mergeCell ref="D40:M40"/>
    <mergeCell ref="D41:M41"/>
    <mergeCell ref="D36:I36"/>
    <mergeCell ref="J36:M36"/>
    <mergeCell ref="J35:M35"/>
    <mergeCell ref="D13:M13"/>
    <mergeCell ref="N133:O133"/>
    <mergeCell ref="D133:M133"/>
    <mergeCell ref="N79:O79"/>
    <mergeCell ref="N80:O80"/>
    <mergeCell ref="N78:O78"/>
    <mergeCell ref="N81:O81"/>
    <mergeCell ref="L77:M77"/>
    <mergeCell ref="J78:K78"/>
    <mergeCell ref="L78:M78"/>
    <mergeCell ref="J82:K82"/>
    <mergeCell ref="L82:M82"/>
    <mergeCell ref="H125:M125"/>
    <mergeCell ref="N119:O119"/>
    <mergeCell ref="N128:O128"/>
    <mergeCell ref="N106:O106"/>
    <mergeCell ref="N107:O107"/>
    <mergeCell ref="N108:O108"/>
    <mergeCell ref="J81:K81"/>
    <mergeCell ref="L81:M81"/>
    <mergeCell ref="N129:O129"/>
    <mergeCell ref="D83:I83"/>
    <mergeCell ref="D82:I82"/>
    <mergeCell ref="D81:I81"/>
    <mergeCell ref="D134:G134"/>
    <mergeCell ref="L83:M83"/>
    <mergeCell ref="J77:K77"/>
    <mergeCell ref="J72:K72"/>
    <mergeCell ref="H69:I69"/>
    <mergeCell ref="F70:G70"/>
    <mergeCell ref="F69:G69"/>
    <mergeCell ref="D70:E70"/>
    <mergeCell ref="L73:M73"/>
    <mergeCell ref="D78:I78"/>
    <mergeCell ref="D77:I77"/>
    <mergeCell ref="D76:I76"/>
    <mergeCell ref="D75:I75"/>
    <mergeCell ref="D74:I74"/>
    <mergeCell ref="D73:I73"/>
    <mergeCell ref="D72:I72"/>
    <mergeCell ref="H134:O134"/>
    <mergeCell ref="N130:O130"/>
    <mergeCell ref="N109:O109"/>
    <mergeCell ref="N110:O110"/>
    <mergeCell ref="N112:O112"/>
    <mergeCell ref="H119:M119"/>
    <mergeCell ref="H124:M124"/>
    <mergeCell ref="L72:M72"/>
    <mergeCell ref="E5:O5"/>
    <mergeCell ref="E6:J6"/>
    <mergeCell ref="E7:O7"/>
    <mergeCell ref="E8:F8"/>
    <mergeCell ref="J71:K71"/>
    <mergeCell ref="L71:M71"/>
    <mergeCell ref="N71:O71"/>
    <mergeCell ref="C67:O67"/>
    <mergeCell ref="C118:G118"/>
    <mergeCell ref="H118:M118"/>
    <mergeCell ref="N118:O118"/>
    <mergeCell ref="D29:M29"/>
    <mergeCell ref="D39:M39"/>
    <mergeCell ref="D44:M44"/>
    <mergeCell ref="N63:O63"/>
    <mergeCell ref="J83:K83"/>
    <mergeCell ref="H51:I51"/>
    <mergeCell ref="F51:G51"/>
    <mergeCell ref="H70:I70"/>
    <mergeCell ref="N72:O72"/>
    <mergeCell ref="J73:K73"/>
    <mergeCell ref="L61:M61"/>
    <mergeCell ref="J62:K62"/>
    <mergeCell ref="L62:M62"/>
  </mergeCells>
  <phoneticPr fontId="6"/>
  <conditionalFormatting sqref="J53:O64">
    <cfRule type="expression" dxfId="6" priority="12">
      <formula>$N$16="いいえ"</formula>
    </cfRule>
  </conditionalFormatting>
  <conditionalFormatting sqref="J72:O83 N24">
    <cfRule type="expression" dxfId="5" priority="11">
      <formula>$N$23="いいえ"</formula>
    </cfRule>
  </conditionalFormatting>
  <conditionalFormatting sqref="N28:O29 N28:O29 N34:O41 N43:O45">
    <cfRule type="expression" dxfId="4" priority="8">
      <formula>AND($N$13="いいえ",$N$23="いいえ")</formula>
    </cfRule>
  </conditionalFormatting>
  <conditionalFormatting sqref="N35:O41">
    <cfRule type="expression" dxfId="3" priority="7">
      <formula>$N$34="いいえ"</formula>
    </cfRule>
  </conditionalFormatting>
  <conditionalFormatting sqref="N87:O91 N93:O98 N100:O100 N102:O102 L105:O105 N106:O110 N112:O115 H119:O125">
    <cfRule type="expression" dxfId="2" priority="3">
      <formula>AND($N$16="いいえ",$N$23="いいえ")</formula>
    </cfRule>
  </conditionalFormatting>
  <conditionalFormatting sqref="N14:O14">
    <cfRule type="expression" dxfId="1" priority="2">
      <formula>$N$13="いいえ"</formula>
    </cfRule>
  </conditionalFormatting>
  <conditionalFormatting sqref="N17:O17">
    <cfRule type="expression" dxfId="0" priority="1">
      <formula>$N$16="いいえ"</formula>
    </cfRule>
  </conditionalFormatting>
  <dataValidations count="10">
    <dataValidation type="list" allowBlank="1" showInputMessage="1" showErrorMessage="1" sqref="J84:K84" xr:uid="{00000000-0002-0000-0100-000000000000}">
      <formula1>$B$33:$B$36</formula1>
    </dataValidation>
    <dataValidation type="list" allowBlank="1" showInputMessage="1" showErrorMessage="1" sqref="L84:M84" xr:uid="{00000000-0002-0000-0100-000001000000}">
      <formula1>$B$38:$B$40</formula1>
    </dataValidation>
    <dataValidation type="list" allowBlank="1" showInputMessage="1" showErrorMessage="1" sqref="N84:O84" xr:uid="{00000000-0002-0000-0100-000002000000}">
      <formula1>$B$43:$B$44</formula1>
    </dataValidation>
    <dataValidation type="whole" allowBlank="1" showInputMessage="1" showErrorMessage="1" sqref="M8" xr:uid="{00000000-0002-0000-0100-000003000000}">
      <formula1>0</formula1>
      <formula2>200</formula2>
    </dataValidation>
    <dataValidation type="whole" allowBlank="1" showInputMessage="1" showErrorMessage="1" sqref="O8" xr:uid="{00000000-0002-0000-0100-000004000000}">
      <formula1>0</formula1>
      <formula2>50</formula2>
    </dataValidation>
    <dataValidation type="whole" allowBlank="1" showInputMessage="1" showErrorMessage="1" sqref="L6" xr:uid="{00000000-0002-0000-0100-000005000000}">
      <formula1>1800</formula1>
      <formula2>2050</formula2>
    </dataValidation>
    <dataValidation type="whole" allowBlank="1" showInputMessage="1" showErrorMessage="1" sqref="N6" xr:uid="{00000000-0002-0000-0100-000006000000}">
      <formula1>1</formula1>
      <formula2>12</formula2>
    </dataValidation>
    <dataValidation type="decimal" allowBlank="1" showInputMessage="1" showErrorMessage="1" sqref="N14:O14 N17:O17 N24:O24 N28:O28 N35:O35" xr:uid="{00000000-0002-0000-0100-000007000000}">
      <formula1>-100</formula1>
      <formula2>5000</formula2>
    </dataValidation>
    <dataValidation type="decimal" allowBlank="1" showInputMessage="1" showErrorMessage="1" sqref="N29:O29" xr:uid="{00000000-0002-0000-0100-000008000000}">
      <formula1>-50</formula1>
      <formula2>1000</formula2>
    </dataValidation>
    <dataValidation type="decimal" allowBlank="1" showInputMessage="1" showErrorMessage="1" sqref="N36:O36" xr:uid="{00000000-0002-0000-0100-000009000000}">
      <formula1>0</formula1>
      <formula2>1000</formula2>
    </dataValidation>
  </dataValidations>
  <printOptions horizontalCentered="1"/>
  <pageMargins left="0.11811023622047245" right="0.11811023622047245" top="0.55118110236220474" bottom="0.35433070866141736" header="0.31496062992125984" footer="0.31496062992125984"/>
  <pageSetup paperSize="9" scale="65" fitToWidth="0" fitToHeight="0" orientation="portrait" r:id="rId1"/>
  <headerFooter>
    <oddFooter>&amp;C&amp;P / &amp;N</oddFooter>
  </headerFooter>
  <rowBreaks count="2" manualBreakCount="2">
    <brk id="45" max="16" man="1"/>
    <brk id="91" max="16"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A000000}">
          <x14:formula1>
            <xm:f>プルダウン!$B$37:$B$40</xm:f>
          </x14:formula1>
          <xm:sqref>L105:O105</xm:sqref>
        </x14:dataValidation>
        <x14:dataValidation type="list" allowBlank="1" showInputMessage="1" showErrorMessage="1" xr:uid="{00000000-0002-0000-0100-00000B000000}">
          <x14:formula1>
            <xm:f>プルダウン!$B$43:$B$45</xm:f>
          </x14:formula1>
          <xm:sqref>N113:O113</xm:sqref>
        </x14:dataValidation>
        <x14:dataValidation type="list" allowBlank="1" showInputMessage="1" showErrorMessage="1" xr:uid="{00000000-0002-0000-0100-00000C000000}">
          <x14:formula1>
            <xm:f>プルダウン!$B$49:$B$51</xm:f>
          </x14:formula1>
          <xm:sqref>N119:O125</xm:sqref>
        </x14:dataValidation>
        <x14:dataValidation type="list" allowBlank="1" showInputMessage="1" showErrorMessage="1" xr:uid="{00000000-0002-0000-0100-00000D000000}">
          <x14:formula1>
            <xm:f>プルダウン!$B$22:$B$25</xm:f>
          </x14:formula1>
          <xm:sqref>J53:K64 J72:K83</xm:sqref>
        </x14:dataValidation>
        <x14:dataValidation type="list" allowBlank="1" showInputMessage="1" showErrorMessage="1" xr:uid="{00000000-0002-0000-0100-00000E000000}">
          <x14:formula1>
            <xm:f>プルダウン!$B$28:$B$30</xm:f>
          </x14:formula1>
          <xm:sqref>L53:M64 L72:M83</xm:sqref>
        </x14:dataValidation>
        <x14:dataValidation type="list" allowBlank="1" showInputMessage="1" showErrorMessage="1" xr:uid="{00000000-0002-0000-0100-00000F000000}">
          <x14:formula1>
            <xm:f>プルダウン!$B$33:$B$34</xm:f>
          </x14:formula1>
          <xm:sqref>N72:O83 N53:O64</xm:sqref>
        </x14:dataValidation>
        <x14:dataValidation type="list" allowBlank="1" showInputMessage="1" showErrorMessage="1" xr:uid="{00000000-0002-0000-0100-000010000000}">
          <x14:formula1>
            <xm:f>プルダウン!$B$6:$B$7</xm:f>
          </x14:formula1>
          <xm:sqref>N39:O39</xm:sqref>
        </x14:dataValidation>
        <x14:dataValidation type="list" allowBlank="1" showInputMessage="1" showErrorMessage="1" xr:uid="{00000000-0002-0000-0100-000011000000}">
          <x14:formula1>
            <xm:f>プルダウン!$B$10:$B$14</xm:f>
          </x14:formula1>
          <xm:sqref>N40:O40</xm:sqref>
        </x14:dataValidation>
        <x14:dataValidation type="list" allowBlank="1" showInputMessage="1" showErrorMessage="1" xr:uid="{00000000-0002-0000-0100-000012000000}">
          <x14:formula1>
            <xm:f>プルダウン!$B$17:$B$19</xm:f>
          </x14:formula1>
          <xm:sqref>N43:O43</xm:sqref>
        </x14:dataValidation>
        <x14:dataValidation type="list" allowBlank="1" showInputMessage="1" showErrorMessage="1" xr:uid="{00000000-0002-0000-0100-000013000000}">
          <x14:formula1>
            <xm:f>プルダウン!$B$3:$B$4</xm:f>
          </x14:formula1>
          <xm:sqref>N23:O23 N44:O45 N19:O19 N34:O34 N37:O38 N41:O41 N128:O133 N16:O16 N87:O91 N93:O98 N100:O100 N102:O102 N114:O115 N112:O112 N106:O110 N13:O13</xm:sqref>
        </x14:dataValidation>
        <x14:dataValidation type="list" allowBlank="1" showInputMessage="1" showErrorMessage="1" xr:uid="{00000000-0002-0000-0100-000014000000}">
          <x14:formula1>
            <xm:f>プルダウン!$B$58:$B$67</xm:f>
          </x14:formula1>
          <xm:sqref>E8:F8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E67"/>
  <sheetViews>
    <sheetView showGridLines="0" workbookViewId="0">
      <selection activeCell="E5" sqref="E5:O5"/>
    </sheetView>
  </sheetViews>
  <sheetFormatPr defaultColWidth="8.625" defaultRowHeight="15.75" x14ac:dyDescent="0.4"/>
  <cols>
    <col min="1" max="1" width="8.625" style="1"/>
    <col min="2" max="2" width="27.625" style="1" customWidth="1"/>
    <col min="3" max="3" width="10.625" style="1" customWidth="1"/>
    <col min="4" max="16384" width="8.625" style="1"/>
  </cols>
  <sheetData>
    <row r="3" spans="1:5" x14ac:dyDescent="0.4">
      <c r="A3" s="1" t="s">
        <v>179</v>
      </c>
      <c r="B3" s="8" t="s">
        <v>180</v>
      </c>
    </row>
    <row r="4" spans="1:5" x14ac:dyDescent="0.4">
      <c r="B4" s="7" t="s">
        <v>181</v>
      </c>
    </row>
    <row r="6" spans="1:5" x14ac:dyDescent="0.4">
      <c r="A6" s="1" t="s">
        <v>311</v>
      </c>
      <c r="B6" s="8" t="s">
        <v>182</v>
      </c>
      <c r="C6" s="134"/>
      <c r="D6" s="185"/>
      <c r="E6" s="185"/>
    </row>
    <row r="7" spans="1:5" x14ac:dyDescent="0.4">
      <c r="B7" s="50" t="s">
        <v>181</v>
      </c>
      <c r="C7" s="48"/>
      <c r="D7" s="185"/>
      <c r="E7" s="185"/>
    </row>
    <row r="8" spans="1:5" x14ac:dyDescent="0.4">
      <c r="C8" s="48"/>
      <c r="D8" s="186"/>
      <c r="E8" s="185"/>
    </row>
    <row r="9" spans="1:5" x14ac:dyDescent="0.4">
      <c r="A9" s="1" t="s">
        <v>183</v>
      </c>
      <c r="B9" s="9" t="s">
        <v>184</v>
      </c>
      <c r="C9" s="128"/>
      <c r="D9" s="129"/>
    </row>
    <row r="10" spans="1:5" x14ac:dyDescent="0.25">
      <c r="B10" s="9" t="s">
        <v>185</v>
      </c>
      <c r="C10" s="130"/>
      <c r="D10" s="131"/>
    </row>
    <row r="11" spans="1:5" x14ac:dyDescent="0.25">
      <c r="B11" s="9" t="s">
        <v>186</v>
      </c>
      <c r="C11" s="130"/>
      <c r="D11" s="131"/>
    </row>
    <row r="12" spans="1:5" x14ac:dyDescent="0.25">
      <c r="B12" s="9" t="s">
        <v>187</v>
      </c>
      <c r="C12" s="130"/>
      <c r="D12" s="131"/>
    </row>
    <row r="13" spans="1:5" x14ac:dyDescent="0.25">
      <c r="B13" s="9" t="s">
        <v>188</v>
      </c>
      <c r="C13" s="130"/>
      <c r="D13" s="131"/>
    </row>
    <row r="14" spans="1:5" x14ac:dyDescent="0.25">
      <c r="B14" s="9" t="s">
        <v>189</v>
      </c>
      <c r="C14" s="130"/>
      <c r="D14" s="131"/>
    </row>
    <row r="16" spans="1:5" x14ac:dyDescent="0.4">
      <c r="A16" s="1" t="s">
        <v>190</v>
      </c>
      <c r="B16" s="1" t="s">
        <v>191</v>
      </c>
    </row>
    <row r="17" spans="1:3" x14ac:dyDescent="0.4">
      <c r="B17" s="46" t="s">
        <v>192</v>
      </c>
      <c r="C17" s="8">
        <v>1</v>
      </c>
    </row>
    <row r="18" spans="1:3" x14ac:dyDescent="0.4">
      <c r="B18" s="48" t="s">
        <v>193</v>
      </c>
      <c r="C18" s="5">
        <v>2</v>
      </c>
    </row>
    <row r="19" spans="1:3" x14ac:dyDescent="0.4">
      <c r="B19" s="50" t="s">
        <v>194</v>
      </c>
      <c r="C19" s="7">
        <v>3</v>
      </c>
    </row>
    <row r="21" spans="1:3" x14ac:dyDescent="0.4">
      <c r="A21" s="1" t="s">
        <v>195</v>
      </c>
      <c r="B21" s="44" t="s">
        <v>196</v>
      </c>
      <c r="C21" s="4"/>
    </row>
    <row r="22" spans="1:3" x14ac:dyDescent="0.4">
      <c r="B22" s="48" t="s">
        <v>197</v>
      </c>
      <c r="C22" s="151">
        <v>100</v>
      </c>
    </row>
    <row r="23" spans="1:3" x14ac:dyDescent="0.4">
      <c r="B23" s="48" t="s">
        <v>198</v>
      </c>
      <c r="C23" s="152">
        <v>100</v>
      </c>
    </row>
    <row r="24" spans="1:3" x14ac:dyDescent="0.4">
      <c r="B24" s="48" t="s">
        <v>199</v>
      </c>
      <c r="C24" s="152">
        <v>200</v>
      </c>
    </row>
    <row r="25" spans="1:3" ht="31.5" x14ac:dyDescent="0.4">
      <c r="B25" s="145" t="s">
        <v>200</v>
      </c>
      <c r="C25" s="153">
        <v>300</v>
      </c>
    </row>
    <row r="26" spans="1:3" x14ac:dyDescent="0.4">
      <c r="C26" s="134"/>
    </row>
    <row r="27" spans="1:3" x14ac:dyDescent="0.4">
      <c r="B27" s="44" t="s">
        <v>201</v>
      </c>
      <c r="C27" s="154"/>
    </row>
    <row r="28" spans="1:3" x14ac:dyDescent="0.4">
      <c r="B28" s="48" t="s">
        <v>202</v>
      </c>
      <c r="C28" s="151">
        <v>10</v>
      </c>
    </row>
    <row r="29" spans="1:3" x14ac:dyDescent="0.4">
      <c r="B29" s="48" t="s">
        <v>203</v>
      </c>
      <c r="C29" s="152">
        <v>20</v>
      </c>
    </row>
    <row r="30" spans="1:3" x14ac:dyDescent="0.4">
      <c r="B30" s="50" t="s">
        <v>204</v>
      </c>
      <c r="C30" s="153">
        <v>20</v>
      </c>
    </row>
    <row r="31" spans="1:3" x14ac:dyDescent="0.4">
      <c r="C31" s="134"/>
    </row>
    <row r="32" spans="1:3" x14ac:dyDescent="0.4">
      <c r="B32" s="44" t="s">
        <v>205</v>
      </c>
      <c r="C32" s="154"/>
    </row>
    <row r="33" spans="1:4" ht="31.5" x14ac:dyDescent="0.4">
      <c r="B33" s="144" t="s">
        <v>206</v>
      </c>
      <c r="C33" s="151">
        <v>1</v>
      </c>
    </row>
    <row r="34" spans="1:4" ht="31.5" x14ac:dyDescent="0.4">
      <c r="B34" s="145" t="s">
        <v>207</v>
      </c>
      <c r="C34" s="153">
        <v>2</v>
      </c>
    </row>
    <row r="36" spans="1:4" x14ac:dyDescent="0.4">
      <c r="A36" s="1" t="s">
        <v>208</v>
      </c>
      <c r="B36" s="44" t="s">
        <v>209</v>
      </c>
      <c r="C36" s="45"/>
      <c r="D36" s="48"/>
    </row>
    <row r="37" spans="1:4" x14ac:dyDescent="0.4">
      <c r="B37" s="46" t="s">
        <v>210</v>
      </c>
      <c r="C37" s="47"/>
      <c r="D37" s="48"/>
    </row>
    <row r="38" spans="1:4" x14ac:dyDescent="0.4">
      <c r="B38" s="48" t="s">
        <v>211</v>
      </c>
      <c r="C38" s="49"/>
      <c r="D38" s="48"/>
    </row>
    <row r="39" spans="1:4" x14ac:dyDescent="0.4">
      <c r="B39" s="48" t="s">
        <v>212</v>
      </c>
      <c r="C39" s="49"/>
      <c r="D39" s="48"/>
    </row>
    <row r="40" spans="1:4" x14ac:dyDescent="0.4">
      <c r="B40" s="50" t="s">
        <v>213</v>
      </c>
      <c r="C40" s="51"/>
      <c r="D40" s="48"/>
    </row>
    <row r="42" spans="1:4" x14ac:dyDescent="0.4">
      <c r="A42" s="1" t="s">
        <v>214</v>
      </c>
      <c r="B42" s="44" t="s">
        <v>215</v>
      </c>
      <c r="C42" s="45"/>
      <c r="D42" s="48"/>
    </row>
    <row r="43" spans="1:4" x14ac:dyDescent="0.4">
      <c r="B43" s="46" t="s">
        <v>216</v>
      </c>
      <c r="C43" s="47"/>
      <c r="D43" s="48"/>
    </row>
    <row r="44" spans="1:4" x14ac:dyDescent="0.4">
      <c r="B44" s="48" t="s">
        <v>217</v>
      </c>
      <c r="C44" s="49"/>
      <c r="D44" s="48"/>
    </row>
    <row r="45" spans="1:4" x14ac:dyDescent="0.4">
      <c r="B45" s="50" t="s">
        <v>218</v>
      </c>
      <c r="C45" s="51"/>
      <c r="D45" s="48"/>
    </row>
    <row r="48" spans="1:4" x14ac:dyDescent="0.4">
      <c r="A48" s="1" t="s">
        <v>219</v>
      </c>
      <c r="B48" s="3" t="s">
        <v>220</v>
      </c>
      <c r="C48" s="128"/>
    </row>
    <row r="49" spans="1:3" x14ac:dyDescent="0.4">
      <c r="B49" s="5" t="s">
        <v>221</v>
      </c>
      <c r="C49" s="133"/>
    </row>
    <row r="50" spans="1:3" x14ac:dyDescent="0.4">
      <c r="B50" s="5" t="s">
        <v>222</v>
      </c>
      <c r="C50" s="133"/>
    </row>
    <row r="51" spans="1:3" x14ac:dyDescent="0.4">
      <c r="B51" s="7" t="s">
        <v>223</v>
      </c>
      <c r="C51" s="133"/>
    </row>
    <row r="52" spans="1:3" x14ac:dyDescent="0.4">
      <c r="C52" s="134"/>
    </row>
    <row r="53" spans="1:3" x14ac:dyDescent="0.4">
      <c r="A53" s="1" t="s">
        <v>224</v>
      </c>
      <c r="B53" s="3" t="s">
        <v>225</v>
      </c>
      <c r="C53" s="132"/>
    </row>
    <row r="54" spans="1:3" x14ac:dyDescent="0.4">
      <c r="B54" s="5" t="s">
        <v>226</v>
      </c>
      <c r="C54" s="135"/>
    </row>
    <row r="55" spans="1:3" x14ac:dyDescent="0.4">
      <c r="B55" s="7" t="s">
        <v>227</v>
      </c>
      <c r="C55" s="135"/>
    </row>
    <row r="57" spans="1:3" x14ac:dyDescent="0.4">
      <c r="A57" s="1" t="s">
        <v>228</v>
      </c>
      <c r="B57" s="3" t="s">
        <v>229</v>
      </c>
    </row>
    <row r="58" spans="1:3" x14ac:dyDescent="0.4">
      <c r="B58" s="8" t="s">
        <v>230</v>
      </c>
    </row>
    <row r="59" spans="1:3" x14ac:dyDescent="0.4">
      <c r="B59" s="5" t="s">
        <v>231</v>
      </c>
    </row>
    <row r="60" spans="1:3" x14ac:dyDescent="0.4">
      <c r="B60" s="5" t="s">
        <v>232</v>
      </c>
    </row>
    <row r="61" spans="1:3" x14ac:dyDescent="0.4">
      <c r="B61" s="5" t="s">
        <v>233</v>
      </c>
    </row>
    <row r="62" spans="1:3" x14ac:dyDescent="0.4">
      <c r="B62" s="5" t="s">
        <v>234</v>
      </c>
    </row>
    <row r="63" spans="1:3" x14ac:dyDescent="0.4">
      <c r="B63" s="5" t="s">
        <v>235</v>
      </c>
    </row>
    <row r="64" spans="1:3" x14ac:dyDescent="0.4">
      <c r="B64" s="5" t="s">
        <v>236</v>
      </c>
    </row>
    <row r="65" spans="2:2" x14ac:dyDescent="0.4">
      <c r="B65" s="5" t="s">
        <v>237</v>
      </c>
    </row>
    <row r="66" spans="2:2" x14ac:dyDescent="0.4">
      <c r="B66" s="5" t="s">
        <v>238</v>
      </c>
    </row>
    <row r="67" spans="2:2" x14ac:dyDescent="0.4">
      <c r="B67" s="7" t="s">
        <v>239</v>
      </c>
    </row>
  </sheetData>
  <phoneticPr fontId="3"/>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42"/>
  <sheetViews>
    <sheetView workbookViewId="0">
      <selection activeCell="E5" sqref="E5:O5"/>
    </sheetView>
  </sheetViews>
  <sheetFormatPr defaultColWidth="8.75" defaultRowHeight="18.75" x14ac:dyDescent="0.4"/>
  <sheetData>
    <row r="2" spans="1:15" x14ac:dyDescent="0.4">
      <c r="G2" t="s">
        <v>240</v>
      </c>
      <c r="H2" t="s">
        <v>241</v>
      </c>
    </row>
    <row r="3" spans="1:15" x14ac:dyDescent="0.4">
      <c r="B3" t="s">
        <v>242</v>
      </c>
      <c r="C3">
        <f>IF(スコアリング!$O$13="",0,スコアリング!$O$13)</f>
        <v>0</v>
      </c>
      <c r="D3">
        <f>IF(スコアリング!N14="",0,1)</f>
        <v>0</v>
      </c>
      <c r="G3">
        <f>C3+D3</f>
        <v>0</v>
      </c>
      <c r="H3" t="str">
        <f>IF(G3=1,"入力確認","")</f>
        <v/>
      </c>
    </row>
    <row r="5" spans="1:15" x14ac:dyDescent="0.4">
      <c r="A5" t="s">
        <v>243</v>
      </c>
    </row>
    <row r="6" spans="1:15" x14ac:dyDescent="0.4">
      <c r="A6" t="s">
        <v>244</v>
      </c>
      <c r="B6" t="s">
        <v>245</v>
      </c>
      <c r="C6" t="s">
        <v>246</v>
      </c>
      <c r="D6" t="s">
        <v>247</v>
      </c>
    </row>
    <row r="7" spans="1:15" x14ac:dyDescent="0.4">
      <c r="B7" s="149">
        <f>IF(スコアリング!$N$13=プルダウン!$B$4,"-",スコアリング!$N$14)</f>
        <v>0</v>
      </c>
      <c r="C7" s="149">
        <f>IF(スコアリング!$N$16=プルダウン!$B$4,"-",スコアリング!$N$17)</f>
        <v>0</v>
      </c>
      <c r="D7" s="149" t="str">
        <f>IF(OR(スコアリング!$N$23="",スコアリング!$N$23=プルダウン!$B$4),"-",スコアリング!$N$24)</f>
        <v>-</v>
      </c>
    </row>
    <row r="8" spans="1:15" x14ac:dyDescent="0.4">
      <c r="B8" s="150" t="s">
        <v>248</v>
      </c>
      <c r="C8" s="150" t="s">
        <v>249</v>
      </c>
      <c r="D8" s="150" t="s">
        <v>250</v>
      </c>
    </row>
    <row r="9" spans="1:15" x14ac:dyDescent="0.4">
      <c r="B9" s="149" t="str">
        <f>IF(スコアリング!$N$28="","-",スコアリング!$N$28)</f>
        <v>-</v>
      </c>
      <c r="C9" s="149" t="str">
        <f>IF(スコアリング!N28="","-",スコアリング!N28+IF(スコアリング!N29="",0,スコアリング!N29))</f>
        <v>-</v>
      </c>
      <c r="D9" s="149" t="str">
        <f>IFERROR(IF(スコアリング!N34=プルダウン!B4,"-",IF(スコアリング!N35="",スコアリング!N36+判定_エラー表示!C9,スコアリング!N35)),"-")</f>
        <v>-</v>
      </c>
    </row>
    <row r="12" spans="1:15" x14ac:dyDescent="0.4">
      <c r="A12" s="1" t="s">
        <v>251</v>
      </c>
      <c r="L12" t="s">
        <v>252</v>
      </c>
    </row>
    <row r="13" spans="1:15" s="1" customFormat="1" ht="18" customHeight="1" x14ac:dyDescent="0.4">
      <c r="B13" s="3" t="s">
        <v>253</v>
      </c>
      <c r="C13" s="56"/>
      <c r="D13" s="3" t="s">
        <v>254</v>
      </c>
      <c r="E13" s="3" t="s">
        <v>255</v>
      </c>
      <c r="F13" s="3" t="s">
        <v>256</v>
      </c>
      <c r="G13" s="3" t="s">
        <v>240</v>
      </c>
      <c r="H13" s="3" t="s">
        <v>241</v>
      </c>
      <c r="J13" s="4" t="s">
        <v>240</v>
      </c>
      <c r="L13" s="44"/>
      <c r="M13" s="122"/>
      <c r="N13" s="123"/>
      <c r="O13" s="121" t="s">
        <v>240</v>
      </c>
    </row>
    <row r="14" spans="1:15" s="1" customFormat="1" ht="18" customHeight="1" x14ac:dyDescent="0.4">
      <c r="B14" s="5" t="s">
        <v>257</v>
      </c>
      <c r="C14" s="6" t="s">
        <v>130</v>
      </c>
      <c r="D14" s="5">
        <f>IFERROR(VLOOKUP(スコアリング!J53,プルダウン!$B$22:$C$25,2,0),0)</f>
        <v>0</v>
      </c>
      <c r="E14" s="5">
        <f>IFERROR(VLOOKUP(スコアリング!L53,プルダウン!$B$28:$C$30,2,0),0)</f>
        <v>0</v>
      </c>
      <c r="F14" s="5">
        <f>IFERROR(VLOOKUP(スコアリング!N53,プルダウン!$B$33:$C$34,2,0),0)</f>
        <v>0</v>
      </c>
      <c r="G14" s="5">
        <f t="shared" ref="G14:G25" si="0">D14+E14+F14</f>
        <v>0</v>
      </c>
      <c r="H14" s="5" t="str">
        <f>IF(AND(G14&gt;0,COUNTIF($J$14:$J$20,G14)=0),"入力に誤りがあります","")</f>
        <v/>
      </c>
      <c r="J14" s="116">
        <v>100</v>
      </c>
      <c r="L14" s="3" t="s">
        <v>254</v>
      </c>
      <c r="M14" s="122"/>
      <c r="N14" s="123"/>
      <c r="O14" s="125"/>
    </row>
    <row r="15" spans="1:15" s="1" customFormat="1" ht="18" customHeight="1" x14ac:dyDescent="0.4">
      <c r="B15" s="5"/>
      <c r="C15" s="6" t="s">
        <v>132</v>
      </c>
      <c r="D15" s="5">
        <f>IFERROR(VLOOKUP(スコアリング!J54,プルダウン!$B$22:$C$25,2,0),0)</f>
        <v>0</v>
      </c>
      <c r="E15" s="5">
        <f>IFERROR(VLOOKUP(スコアリング!L54,プルダウン!$B$28:$C$30,2,0),0)</f>
        <v>0</v>
      </c>
      <c r="F15" s="5">
        <f>IFERROR(VLOOKUP(スコアリング!N54,プルダウン!$B$33:$C$34,2,0),0)</f>
        <v>0</v>
      </c>
      <c r="G15" s="5">
        <f t="shared" si="0"/>
        <v>0</v>
      </c>
      <c r="H15" s="5" t="str">
        <f t="shared" ref="H15:H25" si="1">IF(AND(G15&gt;0,COUNTIF($J$14:$J$20,G15)=0),"入力に誤りがあります","")</f>
        <v/>
      </c>
      <c r="J15" s="6">
        <v>212</v>
      </c>
      <c r="L15" s="126" t="s">
        <v>258</v>
      </c>
      <c r="O15" s="6">
        <v>100</v>
      </c>
    </row>
    <row r="16" spans="1:15" s="1" customFormat="1" ht="18" customHeight="1" x14ac:dyDescent="0.4">
      <c r="B16" s="5"/>
      <c r="C16" s="6" t="s">
        <v>124</v>
      </c>
      <c r="D16" s="5">
        <f>IFERROR(VLOOKUP(スコアリング!J55,プルダウン!$B$22:$C$25,2,0),0)</f>
        <v>0</v>
      </c>
      <c r="E16" s="5">
        <f>IFERROR(VLOOKUP(スコアリング!L55,プルダウン!$B$28:$C$30,2,0),0)</f>
        <v>0</v>
      </c>
      <c r="F16" s="5">
        <f>IFERROR(VLOOKUP(スコアリング!N55,プルダウン!$B$33:$C$34,2,0),0)</f>
        <v>0</v>
      </c>
      <c r="G16" s="5">
        <f t="shared" si="0"/>
        <v>0</v>
      </c>
      <c r="H16" s="5" t="str">
        <f t="shared" si="1"/>
        <v/>
      </c>
      <c r="J16" s="6">
        <v>211</v>
      </c>
      <c r="L16" s="126" t="s">
        <v>259</v>
      </c>
      <c r="O16" s="6">
        <v>100</v>
      </c>
    </row>
    <row r="17" spans="1:15" s="1" customFormat="1" ht="18" customHeight="1" x14ac:dyDescent="0.4">
      <c r="B17" s="5"/>
      <c r="C17" s="6" t="s">
        <v>126</v>
      </c>
      <c r="D17" s="5">
        <f>IFERROR(VLOOKUP(スコアリング!J56,プルダウン!$B$22:$C$25,2,0),0)</f>
        <v>0</v>
      </c>
      <c r="E17" s="5">
        <f>IFERROR(VLOOKUP(スコアリング!L56,プルダウン!$B$28:$C$30,2,0),0)</f>
        <v>0</v>
      </c>
      <c r="F17" s="5">
        <f>IFERROR(VLOOKUP(スコアリング!N56,プルダウン!$B$33:$C$34,2,0),0)</f>
        <v>0</v>
      </c>
      <c r="G17" s="5">
        <f t="shared" si="0"/>
        <v>0</v>
      </c>
      <c r="H17" s="5" t="str">
        <f t="shared" si="1"/>
        <v/>
      </c>
      <c r="J17" s="6">
        <v>220</v>
      </c>
      <c r="L17" s="126" t="s">
        <v>260</v>
      </c>
      <c r="O17" s="6">
        <v>200</v>
      </c>
    </row>
    <row r="18" spans="1:15" s="1" customFormat="1" ht="18" customHeight="1" x14ac:dyDescent="0.4">
      <c r="B18" s="5"/>
      <c r="C18" s="6" t="s">
        <v>101</v>
      </c>
      <c r="D18" s="5">
        <f>IFERROR(VLOOKUP(スコアリング!J57,プルダウン!$B$22:$C$25,2,0),0)</f>
        <v>0</v>
      </c>
      <c r="E18" s="5">
        <f>IFERROR(VLOOKUP(スコアリング!L57,プルダウン!$B$28:$C$30,2,0),0)</f>
        <v>0</v>
      </c>
      <c r="F18" s="5">
        <f>IFERROR(VLOOKUP(スコアリング!N57,プルダウン!$B$33:$C$34,2,0),0)</f>
        <v>0</v>
      </c>
      <c r="G18" s="5">
        <f t="shared" si="0"/>
        <v>0</v>
      </c>
      <c r="H18" s="5" t="str">
        <f t="shared" si="1"/>
        <v/>
      </c>
      <c r="J18" s="6">
        <v>312</v>
      </c>
      <c r="L18" s="126" t="s">
        <v>261</v>
      </c>
      <c r="O18" s="6">
        <v>300</v>
      </c>
    </row>
    <row r="19" spans="1:15" s="1" customFormat="1" ht="18" customHeight="1" x14ac:dyDescent="0.4">
      <c r="B19" s="5"/>
      <c r="C19" s="6" t="s">
        <v>103</v>
      </c>
      <c r="D19" s="5">
        <f>IFERROR(VLOOKUP(スコアリング!J58,プルダウン!$B$22:$C$25,2,0),0)</f>
        <v>0</v>
      </c>
      <c r="E19" s="5">
        <f>IFERROR(VLOOKUP(スコアリング!L58,プルダウン!$B$28:$C$30,2,0),0)</f>
        <v>0</v>
      </c>
      <c r="F19" s="5">
        <f>IFERROR(VLOOKUP(スコアリング!N58,プルダウン!$B$33:$C$34,2,0),0)</f>
        <v>0</v>
      </c>
      <c r="G19" s="5">
        <f t="shared" si="0"/>
        <v>0</v>
      </c>
      <c r="H19" s="5" t="str">
        <f t="shared" si="1"/>
        <v/>
      </c>
      <c r="J19" s="6">
        <v>311</v>
      </c>
      <c r="L19" s="3" t="s">
        <v>255</v>
      </c>
      <c r="M19" s="124"/>
      <c r="N19" s="124"/>
      <c r="O19" s="4"/>
    </row>
    <row r="20" spans="1:15" s="1" customFormat="1" ht="18" customHeight="1" x14ac:dyDescent="0.4">
      <c r="B20" s="5"/>
      <c r="C20" s="6" t="s">
        <v>105</v>
      </c>
      <c r="D20" s="5">
        <f>IFERROR(VLOOKUP(スコアリング!J59,プルダウン!$B$22:$C$25,2,0),0)</f>
        <v>0</v>
      </c>
      <c r="E20" s="5">
        <f>IFERROR(VLOOKUP(スコアリング!L59,プルダウン!$B$28:$C$30,2,0),0)</f>
        <v>0</v>
      </c>
      <c r="F20" s="5">
        <f>IFERROR(VLOOKUP(スコアリング!N59,プルダウン!$B$33:$C$34,2,0),0)</f>
        <v>0</v>
      </c>
      <c r="G20" s="5">
        <f t="shared" si="0"/>
        <v>0</v>
      </c>
      <c r="H20" s="5" t="str">
        <f t="shared" si="1"/>
        <v/>
      </c>
      <c r="J20" s="113">
        <v>320</v>
      </c>
      <c r="L20" s="126" t="s">
        <v>262</v>
      </c>
      <c r="O20" s="6">
        <v>10</v>
      </c>
    </row>
    <row r="21" spans="1:15" s="1" customFormat="1" ht="18" customHeight="1" x14ac:dyDescent="0.4">
      <c r="B21" s="5"/>
      <c r="C21" s="6" t="s">
        <v>107</v>
      </c>
      <c r="D21" s="5">
        <f>IFERROR(VLOOKUP(スコアリング!J60,プルダウン!$B$22:$C$25,2,0),0)</f>
        <v>0</v>
      </c>
      <c r="E21" s="5">
        <f>IFERROR(VLOOKUP(スコアリング!L60,プルダウン!$B$28:$C$30,2,0),0)</f>
        <v>0</v>
      </c>
      <c r="F21" s="5">
        <f>IFERROR(VLOOKUP(スコアリング!N60,プルダウン!$B$33:$C$34,2,0),0)</f>
        <v>0</v>
      </c>
      <c r="G21" s="5">
        <f t="shared" si="0"/>
        <v>0</v>
      </c>
      <c r="H21" s="5" t="str">
        <f t="shared" si="1"/>
        <v/>
      </c>
      <c r="J21" s="1" t="s">
        <v>263</v>
      </c>
      <c r="L21" s="126" t="s">
        <v>264</v>
      </c>
      <c r="O21" s="6">
        <v>20</v>
      </c>
    </row>
    <row r="22" spans="1:15" s="1" customFormat="1" ht="18" customHeight="1" x14ac:dyDescent="0.4">
      <c r="B22" s="5"/>
      <c r="C22" s="6" t="s">
        <v>109</v>
      </c>
      <c r="D22" s="5">
        <f>IFERROR(VLOOKUP(スコアリング!J61,プルダウン!$B$22:$C$25,2,0),0)</f>
        <v>0</v>
      </c>
      <c r="E22" s="5">
        <f>IFERROR(VLOOKUP(スコアリング!L61,プルダウン!$B$28:$C$30,2,0),0)</f>
        <v>0</v>
      </c>
      <c r="F22" s="5">
        <f>IFERROR(VLOOKUP(スコアリング!N61,プルダウン!$B$33:$C$34,2,0),0)</f>
        <v>0</v>
      </c>
      <c r="G22" s="5">
        <f t="shared" si="0"/>
        <v>0</v>
      </c>
      <c r="H22" s="5" t="str">
        <f t="shared" si="1"/>
        <v/>
      </c>
      <c r="L22" s="126" t="s">
        <v>265</v>
      </c>
      <c r="O22" s="6">
        <v>20</v>
      </c>
    </row>
    <row r="23" spans="1:15" s="1" customFormat="1" ht="18" customHeight="1" x14ac:dyDescent="0.4">
      <c r="B23" s="5"/>
      <c r="C23" s="6" t="s">
        <v>111</v>
      </c>
      <c r="D23" s="5">
        <f>IFERROR(VLOOKUP(スコアリング!J62,プルダウン!$B$22:$C$25,2,0),0)</f>
        <v>0</v>
      </c>
      <c r="E23" s="5">
        <f>IFERROR(VLOOKUP(スコアリング!L62,プルダウン!$B$28:$C$30,2,0),0)</f>
        <v>0</v>
      </c>
      <c r="F23" s="5">
        <f>IFERROR(VLOOKUP(スコアリング!N62,プルダウン!$B$33:$C$34,2,0),0)</f>
        <v>0</v>
      </c>
      <c r="G23" s="5">
        <f t="shared" si="0"/>
        <v>0</v>
      </c>
      <c r="H23" s="5" t="str">
        <f t="shared" si="1"/>
        <v/>
      </c>
      <c r="L23" s="3" t="s">
        <v>256</v>
      </c>
      <c r="M23" s="124"/>
      <c r="N23" s="124"/>
      <c r="O23" s="4"/>
    </row>
    <row r="24" spans="1:15" s="1" customFormat="1" ht="18" customHeight="1" x14ac:dyDescent="0.4">
      <c r="B24" s="5"/>
      <c r="C24" s="6" t="s">
        <v>113</v>
      </c>
      <c r="D24" s="5">
        <f>IFERROR(VLOOKUP(スコアリング!J63,プルダウン!$B$22:$C$25,2,0),0)</f>
        <v>0</v>
      </c>
      <c r="E24" s="5">
        <f>IFERROR(VLOOKUP(スコアリング!L63,プルダウン!$B$28:$C$30,2,0),0)</f>
        <v>0</v>
      </c>
      <c r="F24" s="5">
        <f>IFERROR(VLOOKUP(スコアリング!N63,プルダウン!$B$33:$C$34,2,0),0)</f>
        <v>0</v>
      </c>
      <c r="G24" s="5">
        <f t="shared" si="0"/>
        <v>0</v>
      </c>
      <c r="H24" s="5" t="str">
        <f t="shared" si="1"/>
        <v/>
      </c>
      <c r="L24" s="126" t="s">
        <v>266</v>
      </c>
      <c r="O24" s="6">
        <v>1</v>
      </c>
    </row>
    <row r="25" spans="1:15" s="1" customFormat="1" ht="18" customHeight="1" x14ac:dyDescent="0.4">
      <c r="B25" s="7"/>
      <c r="C25" s="113" t="s">
        <v>115</v>
      </c>
      <c r="D25" s="7">
        <f>IFERROR(VLOOKUP(スコアリング!J64,プルダウン!$B$22:$C$25,2,0),0)</f>
        <v>0</v>
      </c>
      <c r="E25" s="7">
        <f>IFERROR(VLOOKUP(スコアリング!L64,プルダウン!$B$28:$C$30,2,0),0)</f>
        <v>0</v>
      </c>
      <c r="F25" s="7">
        <f>IFERROR(VLOOKUP(スコアリング!N64,プルダウン!$B$33:$C$34,2,0),0)</f>
        <v>0</v>
      </c>
      <c r="G25" s="7">
        <f t="shared" si="0"/>
        <v>0</v>
      </c>
      <c r="H25" s="7" t="str">
        <f t="shared" si="1"/>
        <v/>
      </c>
      <c r="L25" s="127" t="s">
        <v>267</v>
      </c>
      <c r="M25" s="55"/>
      <c r="N25" s="55"/>
      <c r="O25" s="113">
        <v>2</v>
      </c>
    </row>
    <row r="26" spans="1:15" s="1" customFormat="1" ht="18" customHeight="1" x14ac:dyDescent="0.4"/>
    <row r="27" spans="1:15" s="1" customFormat="1" ht="18" customHeight="1" x14ac:dyDescent="0.4"/>
    <row r="28" spans="1:15" s="1" customFormat="1" ht="18" customHeight="1" x14ac:dyDescent="0.4"/>
    <row r="29" spans="1:15" s="1" customFormat="1" ht="18" customHeight="1" x14ac:dyDescent="0.4"/>
    <row r="30" spans="1:15" s="1" customFormat="1" ht="18" customHeight="1" x14ac:dyDescent="0.4">
      <c r="A30" s="1" t="s">
        <v>251</v>
      </c>
      <c r="B30" s="8" t="s">
        <v>268</v>
      </c>
      <c r="C30" s="56"/>
      <c r="D30" s="3" t="s">
        <v>254</v>
      </c>
      <c r="E30" s="3" t="s">
        <v>255</v>
      </c>
      <c r="F30" s="3" t="s">
        <v>256</v>
      </c>
      <c r="G30" s="3" t="s">
        <v>240</v>
      </c>
      <c r="H30" s="3" t="s">
        <v>241</v>
      </c>
    </row>
    <row r="31" spans="1:15" s="1" customFormat="1" ht="18" customHeight="1" x14ac:dyDescent="0.4">
      <c r="B31" s="8" t="s">
        <v>269</v>
      </c>
      <c r="C31" s="116" t="s">
        <v>130</v>
      </c>
      <c r="D31" s="5">
        <f>IFERROR(VLOOKUP(スコアリング!J72,プルダウン!$B$22:$C$25,2,0),0)</f>
        <v>0</v>
      </c>
      <c r="E31" s="5">
        <f>IFERROR(VLOOKUP(スコアリング!L72,プルダウン!$B$28:$C$30,2,0),0)</f>
        <v>0</v>
      </c>
      <c r="F31" s="5">
        <f>IFERROR(VLOOKUP(スコアリング!N72,プルダウン!$B$33:$C$34,2,0),0)</f>
        <v>0</v>
      </c>
      <c r="G31" s="5">
        <f t="shared" ref="G31:G42" si="2">D31+E31+F31</f>
        <v>0</v>
      </c>
      <c r="H31" s="5" t="str">
        <f>IF(AND(G31&gt;0,COUNTIF($J$14:$J$20,G31)=0),"入力に誤りがあります","")</f>
        <v/>
      </c>
    </row>
    <row r="32" spans="1:15" s="1" customFormat="1" ht="18" customHeight="1" x14ac:dyDescent="0.4">
      <c r="B32" s="5"/>
      <c r="C32" s="6" t="s">
        <v>132</v>
      </c>
      <c r="D32" s="5">
        <f>IFERROR(VLOOKUP(スコアリング!J73,プルダウン!$B$22:$C$25,2,0),0)</f>
        <v>0</v>
      </c>
      <c r="E32" s="5">
        <f>IFERROR(VLOOKUP(スコアリング!L73,プルダウン!$B$28:$C$30,2,0),0)</f>
        <v>0</v>
      </c>
      <c r="F32" s="5">
        <f>IFERROR(VLOOKUP(スコアリング!N73,プルダウン!$B$33:$C$34,2,0),0)</f>
        <v>0</v>
      </c>
      <c r="G32" s="5">
        <f t="shared" si="2"/>
        <v>0</v>
      </c>
      <c r="H32" s="5" t="str">
        <f t="shared" ref="H32:H42" si="3">IF(AND(G32&gt;0,COUNTIF($J$14:$J$20,G32)=0),"入力に誤りがあります","")</f>
        <v/>
      </c>
    </row>
    <row r="33" spans="2:8" s="1" customFormat="1" ht="18" customHeight="1" x14ac:dyDescent="0.4">
      <c r="B33" s="5"/>
      <c r="C33" s="94" t="s">
        <v>124</v>
      </c>
      <c r="D33" s="117">
        <f>IFERROR(VLOOKUP(スコアリング!J74,プルダウン!$B$22:$C$25,2,0),0)</f>
        <v>0</v>
      </c>
      <c r="E33" s="117">
        <f>IFERROR(VLOOKUP(スコアリング!L74,プルダウン!$B$28:$C$30,2,0),0)</f>
        <v>0</v>
      </c>
      <c r="F33" s="117">
        <f>IFERROR(VLOOKUP(スコアリング!N74,プルダウン!$B$33:$C$34,2,0),0)</f>
        <v>0</v>
      </c>
      <c r="G33" s="117">
        <f t="shared" si="2"/>
        <v>0</v>
      </c>
      <c r="H33" s="5" t="str">
        <f t="shared" si="3"/>
        <v/>
      </c>
    </row>
    <row r="34" spans="2:8" s="1" customFormat="1" ht="18" customHeight="1" x14ac:dyDescent="0.4">
      <c r="B34" s="5"/>
      <c r="C34" s="6" t="s">
        <v>126</v>
      </c>
      <c r="D34" s="5">
        <f>IFERROR(VLOOKUP(スコアリング!J75,プルダウン!$B$22:$C$25,2,0),0)</f>
        <v>0</v>
      </c>
      <c r="E34" s="5">
        <f>IFERROR(VLOOKUP(スコアリング!L75,プルダウン!$B$28:$C$30,2,0),0)</f>
        <v>0</v>
      </c>
      <c r="F34" s="5">
        <f>IFERROR(VLOOKUP(スコアリング!N75,プルダウン!$B$33:$C$34,2,0),0)</f>
        <v>0</v>
      </c>
      <c r="G34" s="5">
        <f t="shared" si="2"/>
        <v>0</v>
      </c>
      <c r="H34" s="5" t="str">
        <f t="shared" si="3"/>
        <v/>
      </c>
    </row>
    <row r="35" spans="2:8" s="1" customFormat="1" ht="18" customHeight="1" x14ac:dyDescent="0.4">
      <c r="B35" s="5"/>
      <c r="C35" s="93" t="s">
        <v>101</v>
      </c>
      <c r="D35" s="118">
        <f>IFERROR(VLOOKUP(スコアリング!J76,プルダウン!$B$22:$C$25,2,0),0)</f>
        <v>0</v>
      </c>
      <c r="E35" s="118">
        <f>IFERROR(VLOOKUP(スコアリング!L76,プルダウン!$B$28:$C$30,2,0),0)</f>
        <v>0</v>
      </c>
      <c r="F35" s="118">
        <f>IFERROR(VLOOKUP(スコアリング!N76,プルダウン!$B$33:$C$34,2,0),0)</f>
        <v>0</v>
      </c>
      <c r="G35" s="118">
        <f t="shared" si="2"/>
        <v>0</v>
      </c>
      <c r="H35" s="5" t="str">
        <f t="shared" si="3"/>
        <v/>
      </c>
    </row>
    <row r="36" spans="2:8" s="1" customFormat="1" ht="18" customHeight="1" x14ac:dyDescent="0.4">
      <c r="B36" s="5"/>
      <c r="C36" s="94" t="s">
        <v>103</v>
      </c>
      <c r="D36" s="117">
        <f>IFERROR(VLOOKUP(スコアリング!J77,プルダウン!$B$22:$C$25,2,0),0)</f>
        <v>0</v>
      </c>
      <c r="E36" s="117">
        <f>IFERROR(VLOOKUP(スコアリング!L77,プルダウン!$B$28:$C$30,2,0),0)</f>
        <v>0</v>
      </c>
      <c r="F36" s="117">
        <f>IFERROR(VLOOKUP(スコアリング!N77,プルダウン!$B$33:$C$34,2,0),0)</f>
        <v>0</v>
      </c>
      <c r="G36" s="117">
        <f t="shared" si="2"/>
        <v>0</v>
      </c>
      <c r="H36" s="5" t="str">
        <f t="shared" si="3"/>
        <v/>
      </c>
    </row>
    <row r="37" spans="2:8" s="1" customFormat="1" ht="18" customHeight="1" x14ac:dyDescent="0.4">
      <c r="B37" s="5"/>
      <c r="C37" s="93" t="s">
        <v>105</v>
      </c>
      <c r="D37" s="118">
        <f>IFERROR(VLOOKUP(スコアリング!J78,プルダウン!$B$22:$C$25,2,0),0)</f>
        <v>0</v>
      </c>
      <c r="E37" s="118">
        <f>IFERROR(VLOOKUP(スコアリング!L78,プルダウン!$B$28:$C$30,2,0),0)</f>
        <v>0</v>
      </c>
      <c r="F37" s="118">
        <f>IFERROR(VLOOKUP(スコアリング!N78,プルダウン!$B$33:$C$34,2,0),0)</f>
        <v>0</v>
      </c>
      <c r="G37" s="118">
        <f t="shared" si="2"/>
        <v>0</v>
      </c>
      <c r="H37" s="5" t="str">
        <f t="shared" si="3"/>
        <v/>
      </c>
    </row>
    <row r="38" spans="2:8" s="1" customFormat="1" ht="18" customHeight="1" x14ac:dyDescent="0.4">
      <c r="B38" s="5"/>
      <c r="C38" s="93" t="s">
        <v>107</v>
      </c>
      <c r="D38" s="118">
        <f>IFERROR(VLOOKUP(スコアリング!J79,プルダウン!$B$22:$C$25,2,0),0)</f>
        <v>0</v>
      </c>
      <c r="E38" s="118">
        <f>IFERROR(VLOOKUP(スコアリング!L79,プルダウン!$B$28:$C$30,2,0),0)</f>
        <v>0</v>
      </c>
      <c r="F38" s="118">
        <f>IFERROR(VLOOKUP(スコアリング!N79,プルダウン!$B$33:$C$34,2,0),0)</f>
        <v>0</v>
      </c>
      <c r="G38" s="118">
        <f t="shared" si="2"/>
        <v>0</v>
      </c>
      <c r="H38" s="5" t="str">
        <f t="shared" si="3"/>
        <v/>
      </c>
    </row>
    <row r="39" spans="2:8" s="1" customFormat="1" ht="18" customHeight="1" x14ac:dyDescent="0.4">
      <c r="B39" s="5"/>
      <c r="C39" s="91" t="s">
        <v>109</v>
      </c>
      <c r="D39" s="119">
        <f>IFERROR(VLOOKUP(スコアリング!J80,プルダウン!$B$22:$C$25,2,0),0)</f>
        <v>0</v>
      </c>
      <c r="E39" s="119">
        <f>IFERROR(VLOOKUP(スコアリング!L80,プルダウン!$B$28:$C$30,2,0),0)</f>
        <v>0</v>
      </c>
      <c r="F39" s="119">
        <f>IFERROR(VLOOKUP(スコアリング!N80,プルダウン!$B$33:$C$34,2,0),0)</f>
        <v>0</v>
      </c>
      <c r="G39" s="119">
        <f t="shared" si="2"/>
        <v>0</v>
      </c>
      <c r="H39" s="5" t="str">
        <f t="shared" si="3"/>
        <v/>
      </c>
    </row>
    <row r="40" spans="2:8" s="1" customFormat="1" ht="18" customHeight="1" x14ac:dyDescent="0.4">
      <c r="B40" s="5"/>
      <c r="C40" s="91" t="s">
        <v>111</v>
      </c>
      <c r="D40" s="119">
        <f>IFERROR(VLOOKUP(スコアリング!J81,プルダウン!$B$22:$C$25,2,0),0)</f>
        <v>0</v>
      </c>
      <c r="E40" s="119">
        <f>IFERROR(VLOOKUP(スコアリング!L81,プルダウン!$B$28:$C$30,2,0),0)</f>
        <v>0</v>
      </c>
      <c r="F40" s="119">
        <f>IFERROR(VLOOKUP(スコアリング!N81,プルダウン!$B$33:$C$34,2,0),0)</f>
        <v>0</v>
      </c>
      <c r="G40" s="119">
        <f t="shared" si="2"/>
        <v>0</v>
      </c>
      <c r="H40" s="5" t="str">
        <f t="shared" si="3"/>
        <v/>
      </c>
    </row>
    <row r="41" spans="2:8" s="1" customFormat="1" ht="18" customHeight="1" x14ac:dyDescent="0.4">
      <c r="B41" s="5"/>
      <c r="C41" s="91" t="s">
        <v>113</v>
      </c>
      <c r="D41" s="119">
        <f>IFERROR(VLOOKUP(スコアリング!J82,プルダウン!$B$22:$C$25,2,0),0)</f>
        <v>0</v>
      </c>
      <c r="E41" s="119">
        <f>IFERROR(VLOOKUP(スコアリング!L82,プルダウン!$B$28:$C$30,2,0),0)</f>
        <v>0</v>
      </c>
      <c r="F41" s="119">
        <f>IFERROR(VLOOKUP(スコアリング!N82,プルダウン!$B$33:$C$34,2,0),0)</f>
        <v>0</v>
      </c>
      <c r="G41" s="119">
        <f t="shared" si="2"/>
        <v>0</v>
      </c>
      <c r="H41" s="5" t="str">
        <f t="shared" si="3"/>
        <v/>
      </c>
    </row>
    <row r="42" spans="2:8" s="1" customFormat="1" ht="18" customHeight="1" x14ac:dyDescent="0.4">
      <c r="B42" s="7"/>
      <c r="C42" s="92" t="s">
        <v>270</v>
      </c>
      <c r="D42" s="120">
        <f>IFERROR(VLOOKUP(スコアリング!J83,プルダウン!$B$22:$C$25,2,0),0)</f>
        <v>0</v>
      </c>
      <c r="E42" s="120">
        <f>IFERROR(VLOOKUP(スコアリング!L83,プルダウン!$B$28:$C$30,2,0),0)</f>
        <v>0</v>
      </c>
      <c r="F42" s="120">
        <f>IFERROR(VLOOKUP(スコアリング!N83,プルダウン!$B$33:$C$34,2,0),0)</f>
        <v>0</v>
      </c>
      <c r="G42" s="120">
        <f t="shared" si="2"/>
        <v>0</v>
      </c>
      <c r="H42" s="7" t="str">
        <f t="shared" si="3"/>
        <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workbookViewId="0">
      <selection activeCell="E5" sqref="E5:O5"/>
    </sheetView>
  </sheetViews>
  <sheetFormatPr defaultColWidth="9" defaultRowHeight="15.75" x14ac:dyDescent="0.4"/>
  <cols>
    <col min="1" max="1" width="9.125" style="1" bestFit="1" customWidth="1"/>
    <col min="2" max="2" width="11.5" style="1" bestFit="1" customWidth="1"/>
    <col min="3" max="3" width="33.75" style="1" bestFit="1" customWidth="1"/>
    <col min="4" max="4" width="31.75" style="159" bestFit="1" customWidth="1"/>
    <col min="5" max="5" width="31.75" style="159" customWidth="1"/>
    <col min="6" max="6" width="16.625" style="1" customWidth="1"/>
    <col min="7" max="16384" width="9" style="1"/>
  </cols>
  <sheetData>
    <row r="1" spans="1:7" ht="16.5" x14ac:dyDescent="0.4">
      <c r="A1" s="158" t="s">
        <v>271</v>
      </c>
    </row>
    <row r="2" spans="1:7" x14ac:dyDescent="0.4">
      <c r="A2" s="160"/>
      <c r="B2" s="160" t="s">
        <v>272</v>
      </c>
      <c r="C2" s="160" t="s">
        <v>273</v>
      </c>
      <c r="D2" s="161" t="s">
        <v>274</v>
      </c>
      <c r="E2" s="161" t="s">
        <v>275</v>
      </c>
      <c r="F2" s="160" t="s">
        <v>276</v>
      </c>
      <c r="G2" s="160" t="s">
        <v>277</v>
      </c>
    </row>
    <row r="3" spans="1:7" x14ac:dyDescent="0.4">
      <c r="A3" s="3">
        <v>1</v>
      </c>
      <c r="B3" s="162">
        <v>44990</v>
      </c>
      <c r="C3" s="163" t="s">
        <v>278</v>
      </c>
      <c r="D3" s="163" t="s">
        <v>278</v>
      </c>
      <c r="E3" s="163" t="s">
        <v>279</v>
      </c>
      <c r="F3" s="44" t="s">
        <v>280</v>
      </c>
      <c r="G3" s="3"/>
    </row>
    <row r="4" spans="1:7" ht="47.25" x14ac:dyDescent="0.4">
      <c r="A4" s="3">
        <v>2</v>
      </c>
      <c r="B4" s="162">
        <v>44990</v>
      </c>
      <c r="C4" s="163" t="s">
        <v>281</v>
      </c>
      <c r="D4" s="163" t="s">
        <v>282</v>
      </c>
      <c r="E4" s="163" t="s">
        <v>283</v>
      </c>
      <c r="F4" s="44" t="s">
        <v>280</v>
      </c>
      <c r="G4" s="3"/>
    </row>
    <row r="5" spans="1:7" x14ac:dyDescent="0.4">
      <c r="A5" s="3">
        <v>3</v>
      </c>
      <c r="B5" s="162">
        <v>44990</v>
      </c>
      <c r="C5" s="163" t="s">
        <v>284</v>
      </c>
      <c r="D5" s="163" t="s">
        <v>284</v>
      </c>
      <c r="E5" s="163" t="s">
        <v>285</v>
      </c>
      <c r="F5" s="44" t="s">
        <v>280</v>
      </c>
      <c r="G5" s="3"/>
    </row>
    <row r="6" spans="1:7" x14ac:dyDescent="0.4">
      <c r="A6" s="3">
        <v>4</v>
      </c>
      <c r="B6" s="162">
        <v>44991</v>
      </c>
      <c r="C6" s="163" t="s">
        <v>286</v>
      </c>
      <c r="D6" s="163" t="s">
        <v>287</v>
      </c>
      <c r="E6" s="163" t="s">
        <v>288</v>
      </c>
      <c r="F6" s="44" t="s">
        <v>280</v>
      </c>
      <c r="G6" s="3" t="s">
        <v>289</v>
      </c>
    </row>
    <row r="7" spans="1:7" x14ac:dyDescent="0.4">
      <c r="A7" s="3">
        <v>5</v>
      </c>
      <c r="B7" s="162">
        <v>44991</v>
      </c>
      <c r="C7" s="163" t="s">
        <v>290</v>
      </c>
      <c r="D7" s="163" t="s">
        <v>291</v>
      </c>
      <c r="E7" s="163" t="s">
        <v>288</v>
      </c>
      <c r="F7" s="44" t="s">
        <v>280</v>
      </c>
      <c r="G7" s="3" t="s">
        <v>289</v>
      </c>
    </row>
    <row r="8" spans="1:7" x14ac:dyDescent="0.4">
      <c r="A8" s="3">
        <v>6</v>
      </c>
      <c r="B8" s="162">
        <v>44991</v>
      </c>
      <c r="C8" s="163" t="s">
        <v>292</v>
      </c>
      <c r="D8" s="163" t="s">
        <v>293</v>
      </c>
      <c r="E8" s="163" t="s">
        <v>288</v>
      </c>
      <c r="F8" s="44" t="s">
        <v>280</v>
      </c>
      <c r="G8" s="3" t="s">
        <v>289</v>
      </c>
    </row>
    <row r="9" spans="1:7" x14ac:dyDescent="0.4">
      <c r="A9" s="3">
        <v>7</v>
      </c>
      <c r="B9" s="162">
        <v>44991</v>
      </c>
      <c r="C9" s="163" t="s">
        <v>294</v>
      </c>
      <c r="D9" s="163" t="s">
        <v>295</v>
      </c>
      <c r="E9" s="163" t="s">
        <v>288</v>
      </c>
      <c r="F9" s="44" t="s">
        <v>280</v>
      </c>
      <c r="G9" s="3" t="s">
        <v>289</v>
      </c>
    </row>
    <row r="10" spans="1:7" ht="31.5" x14ac:dyDescent="0.4">
      <c r="A10" s="3">
        <v>8</v>
      </c>
      <c r="B10" s="162">
        <v>44991</v>
      </c>
      <c r="C10" s="163" t="s">
        <v>296</v>
      </c>
      <c r="D10" s="163" t="s">
        <v>297</v>
      </c>
      <c r="E10" s="163" t="s">
        <v>288</v>
      </c>
      <c r="F10" s="44" t="s">
        <v>280</v>
      </c>
      <c r="G10" s="3" t="s">
        <v>289</v>
      </c>
    </row>
    <row r="11" spans="1:7" x14ac:dyDescent="0.4">
      <c r="A11" s="3">
        <v>9</v>
      </c>
      <c r="B11" s="162">
        <v>45029</v>
      </c>
      <c r="C11" s="163" t="s">
        <v>298</v>
      </c>
      <c r="D11" s="163" t="s">
        <v>299</v>
      </c>
      <c r="E11" s="163" t="s">
        <v>300</v>
      </c>
      <c r="F11" s="44" t="s">
        <v>280</v>
      </c>
      <c r="G11" s="3" t="s">
        <v>289</v>
      </c>
    </row>
    <row r="12" spans="1:7" ht="31.5" x14ac:dyDescent="0.4">
      <c r="A12" s="3">
        <v>10</v>
      </c>
      <c r="B12" s="162">
        <v>45029</v>
      </c>
      <c r="C12" s="163" t="s">
        <v>301</v>
      </c>
      <c r="D12" s="163" t="s">
        <v>302</v>
      </c>
      <c r="E12" s="163" t="s">
        <v>288</v>
      </c>
      <c r="F12" s="44" t="s">
        <v>303</v>
      </c>
      <c r="G12" s="3" t="s">
        <v>289</v>
      </c>
    </row>
    <row r="13" spans="1:7" ht="78.75" x14ac:dyDescent="0.4">
      <c r="A13" s="3"/>
      <c r="B13" s="162">
        <v>45434</v>
      </c>
      <c r="C13" s="163"/>
      <c r="D13" s="163" t="s">
        <v>315</v>
      </c>
      <c r="E13" s="163" t="s">
        <v>288</v>
      </c>
      <c r="F13" s="44"/>
      <c r="G13" s="3" t="s">
        <v>312</v>
      </c>
    </row>
    <row r="14" spans="1:7" x14ac:dyDescent="0.4">
      <c r="A14" s="3"/>
      <c r="B14" s="162"/>
      <c r="C14" s="163"/>
      <c r="D14" s="163"/>
      <c r="E14" s="163"/>
      <c r="F14" s="44"/>
      <c r="G14" s="3"/>
    </row>
    <row r="15" spans="1:7" x14ac:dyDescent="0.4">
      <c r="A15" s="3"/>
      <c r="B15" s="162"/>
      <c r="C15" s="163"/>
      <c r="D15" s="163"/>
      <c r="E15" s="163"/>
      <c r="F15" s="44"/>
      <c r="G15" s="3"/>
    </row>
    <row r="16" spans="1:7" x14ac:dyDescent="0.4">
      <c r="A16" s="3"/>
      <c r="B16" s="162"/>
      <c r="C16" s="163"/>
      <c r="D16" s="163"/>
      <c r="E16" s="163"/>
      <c r="F16" s="44"/>
      <c r="G16" s="3"/>
    </row>
    <row r="17" spans="1:7" x14ac:dyDescent="0.4">
      <c r="A17" s="3"/>
      <c r="B17" s="162"/>
      <c r="C17" s="163"/>
      <c r="D17" s="163"/>
      <c r="E17" s="163"/>
      <c r="F17" s="44"/>
      <c r="G17" s="3"/>
    </row>
    <row r="18" spans="1:7" x14ac:dyDescent="0.4">
      <c r="A18" s="3"/>
      <c r="B18" s="162"/>
      <c r="C18" s="163"/>
      <c r="D18" s="163"/>
      <c r="E18" s="163"/>
      <c r="F18" s="44"/>
      <c r="G18" s="3"/>
    </row>
    <row r="19" spans="1:7" x14ac:dyDescent="0.4">
      <c r="A19" s="3"/>
      <c r="B19" s="162"/>
      <c r="C19" s="163"/>
      <c r="D19" s="163"/>
      <c r="E19" s="163"/>
      <c r="F19" s="44"/>
      <c r="G19" s="3"/>
    </row>
    <row r="20" spans="1:7" x14ac:dyDescent="0.4">
      <c r="A20" s="3"/>
      <c r="B20" s="162"/>
      <c r="C20" s="163"/>
      <c r="D20" s="163"/>
      <c r="E20" s="163"/>
      <c r="F20" s="44"/>
      <c r="G20" s="3"/>
    </row>
    <row r="21" spans="1:7" x14ac:dyDescent="0.4">
      <c r="A21" s="3"/>
      <c r="B21" s="162"/>
      <c r="C21" s="163"/>
      <c r="D21" s="163"/>
      <c r="E21" s="163"/>
      <c r="F21" s="44"/>
      <c r="G21" s="3"/>
    </row>
    <row r="22" spans="1:7" x14ac:dyDescent="0.4">
      <c r="A22" s="3"/>
      <c r="B22" s="162"/>
      <c r="C22" s="163"/>
      <c r="D22" s="163"/>
      <c r="E22" s="163"/>
      <c r="F22" s="44"/>
      <c r="G22" s="3"/>
    </row>
    <row r="23" spans="1:7" x14ac:dyDescent="0.4">
      <c r="A23" s="3"/>
      <c r="B23" s="162"/>
      <c r="C23" s="163"/>
      <c r="D23" s="163"/>
      <c r="E23" s="163"/>
      <c r="F23" s="44"/>
      <c r="G23" s="3"/>
    </row>
    <row r="24" spans="1:7" x14ac:dyDescent="0.4">
      <c r="A24" s="3"/>
      <c r="B24" s="162"/>
      <c r="C24" s="163"/>
      <c r="D24" s="163"/>
      <c r="E24" s="163"/>
      <c r="F24" s="44"/>
      <c r="G24" s="3"/>
    </row>
    <row r="25" spans="1:7" x14ac:dyDescent="0.4">
      <c r="A25" s="3"/>
      <c r="B25" s="162"/>
      <c r="C25" s="163"/>
      <c r="D25" s="163"/>
      <c r="E25" s="163"/>
      <c r="F25" s="44"/>
      <c r="G25" s="8"/>
    </row>
    <row r="26" spans="1:7" x14ac:dyDescent="0.4">
      <c r="G26" s="165"/>
    </row>
  </sheetData>
  <phoneticPr fontId="3"/>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75b71b7-c371-4971-bf17-b85b8f88d2e5" xsi:nil="true"/>
    <lcf76f155ced4ddcb4097134ff3c332f xmlns="d799eaa2-344d-49c1-871f-f86fda4f4eee">
      <Terms xmlns="http://schemas.microsoft.com/office/infopath/2007/PartnerControls"/>
    </lcf76f155ced4ddcb4097134ff3c332f>
    <_x30b3__x30e1__x30f3__x30c8_ xmlns="d799eaa2-344d-49c1-871f-f86fda4f4ee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3D15DD13A2B2A49A3EA8106E2C3A215" ma:contentTypeVersion="16" ma:contentTypeDescription="新しいドキュメントを作成します。" ma:contentTypeScope="" ma:versionID="694f920ecbd23c4d01c6b2199bab7657">
  <xsd:schema xmlns:xsd="http://www.w3.org/2001/XMLSchema" xmlns:xs="http://www.w3.org/2001/XMLSchema" xmlns:p="http://schemas.microsoft.com/office/2006/metadata/properties" xmlns:ns2="d799eaa2-344d-49c1-871f-f86fda4f4eee" xmlns:ns3="f75b71b7-c371-4971-bf17-b85b8f88d2e5" targetNamespace="http://schemas.microsoft.com/office/2006/metadata/properties" ma:root="true" ma:fieldsID="8235cda728b360858b27a88ff3bb8768" ns2:_="" ns3:_="">
    <xsd:import namespace="d799eaa2-344d-49c1-871f-f86fda4f4eee"/>
    <xsd:import namespace="f75b71b7-c371-4971-bf17-b85b8f88d2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x30b3__x30e1__x30f3__x30c8_"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99eaa2-344d-49c1-871f-f86fda4f4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d3874f2-18ee-439f-88a1-a58e955158f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x30b3__x30e1__x30f3__x30c8_" ma:index="18" nillable="true" ma:displayName="コメント" ma:description="行った内容を表記" ma:format="Dropdown" ma:internalName="_x30b3__x30e1__x30f3__x30c8_">
      <xsd:simpleType>
        <xsd:restriction base="dms:Text">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5b71b7-c371-4971-bf17-b85b8f88d2e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d0a3124-ef2d-4362-987f-c668c9f6126b}" ma:internalName="TaxCatchAll" ma:showField="CatchAllData" ma:web="f75b71b7-c371-4971-bf17-b85b8f88d2e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ABD01-7A86-4741-ABE4-3AC8A21304A3}">
  <ds:schemaRefs>
    <ds:schemaRef ds:uri="http://purl.org/dc/elements/1.1/"/>
    <ds:schemaRef ds:uri="a90e43ce-40ed-4993-b290-d138db198303"/>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3b4fb4c5-749d-4967-836a-df0e0c6d374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FE1C3E2-511B-4B1E-B69D-A16A30D0463C}">
  <ds:schemaRefs>
    <ds:schemaRef ds:uri="http://schemas.microsoft.com/sharepoint/v3/contenttype/forms"/>
  </ds:schemaRefs>
</ds:datastoreItem>
</file>

<file path=customXml/itemProps3.xml><?xml version="1.0" encoding="utf-8"?>
<ds:datastoreItem xmlns:ds="http://schemas.openxmlformats.org/officeDocument/2006/customXml" ds:itemID="{E1CD3973-47E9-4880-944F-F58AB863D2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チェックシート</vt:lpstr>
      <vt:lpstr>スコアリング</vt:lpstr>
      <vt:lpstr>プルダウン</vt:lpstr>
      <vt:lpstr>判定_エラー表示</vt:lpstr>
      <vt:lpstr>修正履歴</vt:lpstr>
      <vt:lpstr>スコアリング!Print_Area</vt:lpstr>
      <vt:lpstr>チェックシート!Print_Area</vt:lpstr>
      <vt:lpstr>スコアリング!Print_Titles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2023-02-22T07:30:25Z</dcterms:created>
  <dcterms:modified xsi:type="dcterms:W3CDTF">2024-07-04T01:12:11Z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0x01010053D15DD13A2B2A49A3EA8106E2C3A215</vt:lpwstr>
  </property>
  <property fmtid="{D5CDD505-2E9C-101B-9397-08002B2CF9AE}" pid="3" name="MediaServiceImageTags">
    <vt:lpwstr/>
  </property>
</Properties>
</file>